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rka\Data\Zpracovani_dat\Cucubalus\ArcGIS_online_Silene_baccifera\"/>
    </mc:Choice>
  </mc:AlternateContent>
  <bookViews>
    <workbookView xWindow="0" yWindow="0" windowWidth="25200" windowHeight="11985"/>
  </bookViews>
  <sheets>
    <sheet name="SSMMVV na stupně" sheetId="1" r:id="rId1"/>
    <sheet name="převod SSMMVV na kvadranty" sheetId="2" r:id="rId2"/>
    <sheet name="centroidy_kvadrantu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D10" i="3" s="1"/>
  <c r="C10" i="3"/>
  <c r="H10" i="3" s="1"/>
  <c r="J10" i="3"/>
  <c r="K10" i="3" s="1"/>
  <c r="B11" i="3"/>
  <c r="L11" i="3" s="1"/>
  <c r="C11" i="3"/>
  <c r="E11" i="3" s="1"/>
  <c r="J11" i="3"/>
  <c r="K11" i="3" s="1"/>
  <c r="B12" i="3"/>
  <c r="D12" i="3" s="1"/>
  <c r="F12" i="3" s="1"/>
  <c r="C12" i="3"/>
  <c r="H12" i="3" s="1"/>
  <c r="J12" i="3"/>
  <c r="B13" i="3"/>
  <c r="L13" i="3" s="1"/>
  <c r="C13" i="3"/>
  <c r="E13" i="3" s="1"/>
  <c r="D13" i="3"/>
  <c r="J13" i="3"/>
  <c r="K13" i="3" s="1"/>
  <c r="B14" i="3"/>
  <c r="L14" i="3" s="1"/>
  <c r="C14" i="3"/>
  <c r="J14" i="3"/>
  <c r="O14" i="3" s="1"/>
  <c r="B15" i="3"/>
  <c r="C15" i="3"/>
  <c r="E15" i="3" s="1"/>
  <c r="J15" i="3"/>
  <c r="K15" i="3"/>
  <c r="B16" i="3"/>
  <c r="L16" i="3" s="1"/>
  <c r="C16" i="3"/>
  <c r="E16" i="3" s="1"/>
  <c r="J16" i="3"/>
  <c r="M16" i="3" s="1"/>
  <c r="B17" i="3"/>
  <c r="L17" i="3" s="1"/>
  <c r="C17" i="3"/>
  <c r="E17" i="3" s="1"/>
  <c r="D17" i="3"/>
  <c r="J17" i="3"/>
  <c r="K17" i="3" s="1"/>
  <c r="B18" i="3"/>
  <c r="D18" i="3" s="1"/>
  <c r="C18" i="3"/>
  <c r="F18" i="3" s="1"/>
  <c r="J18" i="3"/>
  <c r="K18" i="3"/>
  <c r="B19" i="3"/>
  <c r="L19" i="3" s="1"/>
  <c r="C19" i="3"/>
  <c r="E19" i="3" s="1"/>
  <c r="J19" i="3"/>
  <c r="O19" i="3" s="1"/>
  <c r="B20" i="3"/>
  <c r="C20" i="3"/>
  <c r="D20" i="3"/>
  <c r="E20" i="3"/>
  <c r="J20" i="3"/>
  <c r="M20" i="3" s="1"/>
  <c r="L20" i="3"/>
  <c r="B21" i="3"/>
  <c r="D21" i="3" s="1"/>
  <c r="C21" i="3"/>
  <c r="H21" i="3" s="1"/>
  <c r="J21" i="3"/>
  <c r="K21" i="3"/>
  <c r="L21" i="3"/>
  <c r="B22" i="3"/>
  <c r="C22" i="3"/>
  <c r="J22" i="3"/>
  <c r="K22" i="3" s="1"/>
  <c r="B23" i="3"/>
  <c r="C23" i="3"/>
  <c r="E23" i="3"/>
  <c r="J23" i="3"/>
  <c r="B24" i="3"/>
  <c r="D24" i="3" s="1"/>
  <c r="C24" i="3"/>
  <c r="J24" i="3"/>
  <c r="B25" i="3"/>
  <c r="C25" i="3"/>
  <c r="J25" i="3"/>
  <c r="K25" i="3" s="1"/>
  <c r="B26" i="3"/>
  <c r="D26" i="3" s="1"/>
  <c r="C26" i="3"/>
  <c r="H26" i="3" s="1"/>
  <c r="J26" i="3"/>
  <c r="B27" i="3"/>
  <c r="L27" i="3" s="1"/>
  <c r="C27" i="3"/>
  <c r="E27" i="3" s="1"/>
  <c r="J27" i="3"/>
  <c r="O27" i="3" s="1"/>
  <c r="B28" i="3"/>
  <c r="L28" i="3" s="1"/>
  <c r="C28" i="3"/>
  <c r="H28" i="3" s="1"/>
  <c r="D28" i="3"/>
  <c r="E28" i="3"/>
  <c r="J28" i="3"/>
  <c r="B29" i="3"/>
  <c r="C29" i="3"/>
  <c r="H29" i="3" s="1"/>
  <c r="D29" i="3"/>
  <c r="J29" i="3"/>
  <c r="O29" i="3" s="1"/>
  <c r="K29" i="3"/>
  <c r="L29" i="3"/>
  <c r="B30" i="3"/>
  <c r="D30" i="3" s="1"/>
  <c r="F30" i="3" s="1"/>
  <c r="C30" i="3"/>
  <c r="H30" i="3" s="1"/>
  <c r="J30" i="3"/>
  <c r="K30" i="3"/>
  <c r="B31" i="3"/>
  <c r="C31" i="3"/>
  <c r="J31" i="3"/>
  <c r="K31" i="3" s="1"/>
  <c r="B32" i="3"/>
  <c r="D32" i="3" s="1"/>
  <c r="C32" i="3"/>
  <c r="E32" i="3"/>
  <c r="J32" i="3"/>
  <c r="L32" i="3"/>
  <c r="M32" i="3" s="1"/>
  <c r="B33" i="3"/>
  <c r="D33" i="3" s="1"/>
  <c r="F33" i="3" s="1"/>
  <c r="C33" i="3"/>
  <c r="E33" i="3" s="1"/>
  <c r="J33" i="3"/>
  <c r="O33" i="3" s="1"/>
  <c r="K33" i="3"/>
  <c r="L33" i="3"/>
  <c r="M33" i="3"/>
  <c r="B34" i="3"/>
  <c r="D34" i="3" s="1"/>
  <c r="C34" i="3"/>
  <c r="E34" i="3" s="1"/>
  <c r="J34" i="3"/>
  <c r="K34" i="3" s="1"/>
  <c r="B35" i="3"/>
  <c r="L35" i="3" s="1"/>
  <c r="C35" i="3"/>
  <c r="D35" i="3"/>
  <c r="J35" i="3"/>
  <c r="K35" i="3" s="1"/>
  <c r="B36" i="3"/>
  <c r="C36" i="3"/>
  <c r="H36" i="3" s="1"/>
  <c r="D36" i="3"/>
  <c r="E36" i="3"/>
  <c r="J36" i="3"/>
  <c r="L36" i="3"/>
  <c r="B37" i="3"/>
  <c r="D37" i="3" s="1"/>
  <c r="C37" i="3"/>
  <c r="E37" i="3" s="1"/>
  <c r="J37" i="3"/>
  <c r="O37" i="3" s="1"/>
  <c r="L37" i="3"/>
  <c r="M37" i="3" s="1"/>
  <c r="B38" i="3"/>
  <c r="D38" i="3" s="1"/>
  <c r="C38" i="3"/>
  <c r="H38" i="3" s="1"/>
  <c r="J38" i="3"/>
  <c r="K38" i="3" s="1"/>
  <c r="B39" i="3"/>
  <c r="L39" i="3" s="1"/>
  <c r="C39" i="3"/>
  <c r="E39" i="3" s="1"/>
  <c r="J39" i="3"/>
  <c r="O39" i="3" s="1"/>
  <c r="K39" i="3"/>
  <c r="N39" i="3" s="1"/>
  <c r="M39" i="3"/>
  <c r="B40" i="3"/>
  <c r="C40" i="3"/>
  <c r="J40" i="3"/>
  <c r="B41" i="3"/>
  <c r="L41" i="3" s="1"/>
  <c r="C41" i="3"/>
  <c r="E41" i="3" s="1"/>
  <c r="D41" i="3"/>
  <c r="F41" i="3" s="1"/>
  <c r="J41" i="3"/>
  <c r="K41" i="3" s="1"/>
  <c r="B42" i="3"/>
  <c r="D42" i="3" s="1"/>
  <c r="F42" i="3" s="1"/>
  <c r="C42" i="3"/>
  <c r="H42" i="3" s="1"/>
  <c r="E42" i="3"/>
  <c r="J42" i="3"/>
  <c r="B43" i="3"/>
  <c r="L43" i="3" s="1"/>
  <c r="C43" i="3"/>
  <c r="E43" i="3"/>
  <c r="J43" i="3"/>
  <c r="O43" i="3" s="1"/>
  <c r="B44" i="3"/>
  <c r="C44" i="3"/>
  <c r="J44" i="3"/>
  <c r="B45" i="3"/>
  <c r="C45" i="3"/>
  <c r="J45" i="3"/>
  <c r="K45" i="3" s="1"/>
  <c r="B46" i="3"/>
  <c r="D46" i="3" s="1"/>
  <c r="C46" i="3"/>
  <c r="H46" i="3" s="1"/>
  <c r="J46" i="3"/>
  <c r="B47" i="3"/>
  <c r="C47" i="3"/>
  <c r="E47" i="3"/>
  <c r="J47" i="3"/>
  <c r="K47" i="3" s="1"/>
  <c r="B48" i="3"/>
  <c r="C48" i="3"/>
  <c r="H48" i="3" s="1"/>
  <c r="D48" i="3"/>
  <c r="J48" i="3"/>
  <c r="L48" i="3"/>
  <c r="M48" i="3" s="1"/>
  <c r="B49" i="3"/>
  <c r="D49" i="3" s="1"/>
  <c r="C49" i="3"/>
  <c r="E49" i="3" s="1"/>
  <c r="J49" i="3"/>
  <c r="L49" i="3"/>
  <c r="M49" i="3" s="1"/>
  <c r="B50" i="3"/>
  <c r="D50" i="3" s="1"/>
  <c r="C50" i="3"/>
  <c r="E50" i="3" s="1"/>
  <c r="J50" i="3"/>
  <c r="L50" i="3"/>
  <c r="B51" i="3"/>
  <c r="C51" i="3"/>
  <c r="E51" i="3" s="1"/>
  <c r="J51" i="3"/>
  <c r="B52" i="3"/>
  <c r="L52" i="3" s="1"/>
  <c r="C52" i="3"/>
  <c r="D52" i="3"/>
  <c r="E52" i="3"/>
  <c r="J52" i="3"/>
  <c r="O52" i="3" s="1"/>
  <c r="B53" i="3"/>
  <c r="D53" i="3" s="1"/>
  <c r="C53" i="3"/>
  <c r="H53" i="3" s="1"/>
  <c r="J53" i="3"/>
  <c r="L53" i="3"/>
  <c r="M53" i="3"/>
  <c r="B54" i="3"/>
  <c r="D54" i="3" s="1"/>
  <c r="C54" i="3"/>
  <c r="E54" i="3" s="1"/>
  <c r="J54" i="3"/>
  <c r="K54" i="3" s="1"/>
  <c r="B55" i="3"/>
  <c r="L55" i="3" s="1"/>
  <c r="C55" i="3"/>
  <c r="E55" i="3"/>
  <c r="J55" i="3"/>
  <c r="B56" i="3"/>
  <c r="C56" i="3"/>
  <c r="H56" i="3" s="1"/>
  <c r="D56" i="3"/>
  <c r="J56" i="3"/>
  <c r="O56" i="3" s="1"/>
  <c r="L56" i="3"/>
  <c r="B57" i="3"/>
  <c r="D57" i="3" s="1"/>
  <c r="F57" i="3" s="1"/>
  <c r="C57" i="3"/>
  <c r="E57" i="3" s="1"/>
  <c r="J57" i="3"/>
  <c r="K57" i="3"/>
  <c r="B58" i="3"/>
  <c r="D58" i="3" s="1"/>
  <c r="F58" i="3" s="1"/>
  <c r="C58" i="3"/>
  <c r="E58" i="3"/>
  <c r="J58" i="3"/>
  <c r="K58" i="3" s="1"/>
  <c r="B59" i="3"/>
  <c r="L59" i="3" s="1"/>
  <c r="C59" i="3"/>
  <c r="E59" i="3" s="1"/>
  <c r="J59" i="3"/>
  <c r="M59" i="3" s="1"/>
  <c r="B60" i="3"/>
  <c r="C60" i="3"/>
  <c r="D60" i="3"/>
  <c r="E60" i="3"/>
  <c r="J60" i="3"/>
  <c r="L60" i="3"/>
  <c r="B61" i="3"/>
  <c r="D61" i="3" s="1"/>
  <c r="C61" i="3"/>
  <c r="E61" i="3" s="1"/>
  <c r="J61" i="3"/>
  <c r="K61" i="3" s="1"/>
  <c r="L61" i="3"/>
  <c r="B62" i="3"/>
  <c r="C62" i="3"/>
  <c r="J62" i="3"/>
  <c r="B63" i="3"/>
  <c r="L63" i="3" s="1"/>
  <c r="C63" i="3"/>
  <c r="E63" i="3"/>
  <c r="J63" i="3"/>
  <c r="B64" i="3"/>
  <c r="D64" i="3" s="1"/>
  <c r="C64" i="3"/>
  <c r="J64" i="3"/>
  <c r="B65" i="3"/>
  <c r="L65" i="3" s="1"/>
  <c r="M65" i="3" s="1"/>
  <c r="C65" i="3"/>
  <c r="D65" i="3"/>
  <c r="J65" i="3"/>
  <c r="K65" i="3" s="1"/>
  <c r="B66" i="3"/>
  <c r="D66" i="3" s="1"/>
  <c r="F66" i="3" s="1"/>
  <c r="C66" i="3"/>
  <c r="E66" i="3"/>
  <c r="J66" i="3"/>
  <c r="B67" i="3"/>
  <c r="L67" i="3" s="1"/>
  <c r="C67" i="3"/>
  <c r="H67" i="3" s="1"/>
  <c r="D67" i="3"/>
  <c r="J67" i="3"/>
  <c r="M67" i="3" s="1"/>
  <c r="B68" i="3"/>
  <c r="D68" i="3" s="1"/>
  <c r="C68" i="3"/>
  <c r="J68" i="3"/>
  <c r="L68" i="3"/>
  <c r="B69" i="3"/>
  <c r="D69" i="3" s="1"/>
  <c r="C69" i="3"/>
  <c r="J69" i="3"/>
  <c r="K69" i="3" s="1"/>
  <c r="B70" i="3"/>
  <c r="C70" i="3"/>
  <c r="E70" i="3"/>
  <c r="J70" i="3"/>
  <c r="B71" i="3"/>
  <c r="L71" i="3" s="1"/>
  <c r="M71" i="3" s="1"/>
  <c r="C71" i="3"/>
  <c r="E71" i="3"/>
  <c r="J71" i="3"/>
  <c r="B72" i="3"/>
  <c r="C72" i="3"/>
  <c r="D72" i="3"/>
  <c r="E72" i="3"/>
  <c r="J72" i="3"/>
  <c r="L72" i="3"/>
  <c r="M72" i="3" s="1"/>
  <c r="B73" i="3"/>
  <c r="D73" i="3" s="1"/>
  <c r="C73" i="3"/>
  <c r="J73" i="3"/>
  <c r="K73" i="3"/>
  <c r="L73" i="3"/>
  <c r="M73" i="3"/>
  <c r="B74" i="3"/>
  <c r="D74" i="3" s="1"/>
  <c r="C74" i="3"/>
  <c r="E74" i="3"/>
  <c r="J74" i="3"/>
  <c r="K74" i="3"/>
  <c r="B75" i="3"/>
  <c r="L75" i="3" s="1"/>
  <c r="C75" i="3"/>
  <c r="J75" i="3"/>
  <c r="K75" i="3" s="1"/>
  <c r="B76" i="3"/>
  <c r="C76" i="3"/>
  <c r="H76" i="3" s="1"/>
  <c r="D76" i="3"/>
  <c r="E76" i="3"/>
  <c r="J76" i="3"/>
  <c r="O76" i="3" s="1"/>
  <c r="L76" i="3"/>
  <c r="B77" i="3"/>
  <c r="D77" i="3" s="1"/>
  <c r="F77" i="3" s="1"/>
  <c r="G77" i="3" s="1"/>
  <c r="C77" i="3"/>
  <c r="E77" i="3" s="1"/>
  <c r="J77" i="3"/>
  <c r="K77" i="3"/>
  <c r="B78" i="3"/>
  <c r="D78" i="3" s="1"/>
  <c r="C78" i="3"/>
  <c r="H78" i="3" s="1"/>
  <c r="E78" i="3"/>
  <c r="J78" i="3"/>
  <c r="K78" i="3"/>
  <c r="B79" i="3"/>
  <c r="L79" i="3" s="1"/>
  <c r="C79" i="3"/>
  <c r="E79" i="3"/>
  <c r="J79" i="3"/>
  <c r="K79" i="3"/>
  <c r="M79" i="3"/>
  <c r="B80" i="3"/>
  <c r="C80" i="3"/>
  <c r="D80" i="3"/>
  <c r="J80" i="3"/>
  <c r="L80" i="3"/>
  <c r="M80" i="3" s="1"/>
  <c r="B81" i="3"/>
  <c r="D81" i="3" s="1"/>
  <c r="C81" i="3"/>
  <c r="J81" i="3"/>
  <c r="B82" i="3"/>
  <c r="D82" i="3" s="1"/>
  <c r="C82" i="3"/>
  <c r="J82" i="3"/>
  <c r="B83" i="3"/>
  <c r="L83" i="3" s="1"/>
  <c r="C83" i="3"/>
  <c r="E83" i="3"/>
  <c r="J83" i="3"/>
  <c r="B84" i="3"/>
  <c r="D84" i="3" s="1"/>
  <c r="C84" i="3"/>
  <c r="J84" i="3"/>
  <c r="B85" i="3"/>
  <c r="D85" i="3" s="1"/>
  <c r="C85" i="3"/>
  <c r="J85" i="3"/>
  <c r="K85" i="3"/>
  <c r="B86" i="3"/>
  <c r="D86" i="3" s="1"/>
  <c r="C86" i="3"/>
  <c r="H86" i="3" s="1"/>
  <c r="E86" i="3"/>
  <c r="J86" i="3"/>
  <c r="K86" i="3"/>
  <c r="L86" i="3"/>
  <c r="B87" i="3"/>
  <c r="L87" i="3" s="1"/>
  <c r="C87" i="3"/>
  <c r="J87" i="3"/>
  <c r="O87" i="3" s="1"/>
  <c r="B88" i="3"/>
  <c r="L88" i="3" s="1"/>
  <c r="C88" i="3"/>
  <c r="D88" i="3"/>
  <c r="J88" i="3"/>
  <c r="B89" i="3"/>
  <c r="D89" i="3" s="1"/>
  <c r="F89" i="3" s="1"/>
  <c r="C89" i="3"/>
  <c r="J89" i="3"/>
  <c r="K89" i="3"/>
  <c r="L89" i="3"/>
  <c r="M89" i="3" s="1"/>
  <c r="B90" i="3"/>
  <c r="D90" i="3" s="1"/>
  <c r="C90" i="3"/>
  <c r="H90" i="3" s="1"/>
  <c r="J90" i="3"/>
  <c r="B91" i="3"/>
  <c r="L91" i="3" s="1"/>
  <c r="C91" i="3"/>
  <c r="D91" i="3"/>
  <c r="F91" i="3" s="1"/>
  <c r="E91" i="3"/>
  <c r="J91" i="3"/>
  <c r="K91" i="3" s="1"/>
  <c r="B92" i="3"/>
  <c r="D92" i="3" s="1"/>
  <c r="C92" i="3"/>
  <c r="E92" i="3"/>
  <c r="J92" i="3"/>
  <c r="L92" i="3"/>
  <c r="B93" i="3"/>
  <c r="D93" i="3" s="1"/>
  <c r="C93" i="3"/>
  <c r="E93" i="3" s="1"/>
  <c r="J93" i="3"/>
  <c r="K93" i="3" s="1"/>
  <c r="B94" i="3"/>
  <c r="D94" i="3" s="1"/>
  <c r="C94" i="3"/>
  <c r="H94" i="3" s="1"/>
  <c r="E94" i="3"/>
  <c r="J94" i="3"/>
  <c r="K94" i="3"/>
  <c r="B95" i="3"/>
  <c r="L95" i="3" s="1"/>
  <c r="M95" i="3" s="1"/>
  <c r="C95" i="3"/>
  <c r="E95" i="3"/>
  <c r="J95" i="3"/>
  <c r="K95" i="3"/>
  <c r="B96" i="3"/>
  <c r="D96" i="3" s="1"/>
  <c r="C96" i="3"/>
  <c r="J96" i="3"/>
  <c r="B97" i="3"/>
  <c r="C97" i="3"/>
  <c r="D97" i="3"/>
  <c r="J97" i="3"/>
  <c r="M97" i="3" s="1"/>
  <c r="K97" i="3"/>
  <c r="L97" i="3"/>
  <c r="B98" i="3"/>
  <c r="D98" i="3" s="1"/>
  <c r="F98" i="3" s="1"/>
  <c r="C98" i="3"/>
  <c r="J98" i="3"/>
  <c r="B99" i="3"/>
  <c r="L99" i="3" s="1"/>
  <c r="C99" i="3"/>
  <c r="E99" i="3"/>
  <c r="J99" i="3"/>
  <c r="B100" i="3"/>
  <c r="D100" i="3" s="1"/>
  <c r="C100" i="3"/>
  <c r="E100" i="3"/>
  <c r="J100" i="3"/>
  <c r="B101" i="3"/>
  <c r="D101" i="3" s="1"/>
  <c r="F101" i="3" s="1"/>
  <c r="C101" i="3"/>
  <c r="J101" i="3"/>
  <c r="K101" i="3"/>
  <c r="L101" i="3"/>
  <c r="B102" i="3"/>
  <c r="L102" i="3" s="1"/>
  <c r="C102" i="3"/>
  <c r="E102" i="3" s="1"/>
  <c r="J102" i="3"/>
  <c r="K102" i="3"/>
  <c r="B103" i="3"/>
  <c r="L103" i="3" s="1"/>
  <c r="C103" i="3"/>
  <c r="E103" i="3"/>
  <c r="J103" i="3"/>
  <c r="K103" i="3"/>
  <c r="B104" i="3"/>
  <c r="C104" i="3"/>
  <c r="D104" i="3"/>
  <c r="J104" i="3"/>
  <c r="L104" i="3"/>
  <c r="B105" i="3"/>
  <c r="L105" i="3" s="1"/>
  <c r="M105" i="3" s="1"/>
  <c r="C105" i="3"/>
  <c r="J105" i="3"/>
  <c r="K105" i="3" s="1"/>
  <c r="J9" i="3"/>
  <c r="C9" i="3"/>
  <c r="B9" i="3"/>
  <c r="D9" i="3" s="1"/>
  <c r="F9" i="3" s="1"/>
  <c r="J8" i="3"/>
  <c r="C8" i="3"/>
  <c r="B8" i="3"/>
  <c r="D8" i="3" s="1"/>
  <c r="J7" i="3"/>
  <c r="C7" i="3"/>
  <c r="B7" i="3"/>
  <c r="D7" i="3" s="1"/>
  <c r="J6" i="3"/>
  <c r="C6" i="3"/>
  <c r="B6" i="3"/>
  <c r="L6" i="3" s="1"/>
  <c r="J5" i="3"/>
  <c r="C5" i="3"/>
  <c r="E5" i="3" s="1"/>
  <c r="B5" i="3"/>
  <c r="L5" i="3" s="1"/>
  <c r="M5" i="3" s="1"/>
  <c r="J4" i="3"/>
  <c r="C4" i="3"/>
  <c r="B4" i="3"/>
  <c r="L4" i="3" s="1"/>
  <c r="J3" i="3"/>
  <c r="C3" i="3"/>
  <c r="B3" i="3"/>
  <c r="L3" i="3" s="1"/>
  <c r="M3" i="3" s="1"/>
  <c r="J2" i="3"/>
  <c r="K2" i="3" s="1"/>
  <c r="C2" i="3"/>
  <c r="B2" i="3"/>
  <c r="L2" i="3" s="1"/>
  <c r="H3" i="2"/>
  <c r="I3" i="2" s="1"/>
  <c r="H4" i="2"/>
  <c r="J4" i="2" s="1"/>
  <c r="K4" i="2" s="1"/>
  <c r="H5" i="2"/>
  <c r="I5" i="2" s="1"/>
  <c r="H6" i="2"/>
  <c r="I6" i="2" s="1"/>
  <c r="H7" i="2"/>
  <c r="I7" i="2" s="1"/>
  <c r="H8" i="2"/>
  <c r="J8" i="2" s="1"/>
  <c r="K8" i="2" s="1"/>
  <c r="H9" i="2"/>
  <c r="I9" i="2" s="1"/>
  <c r="H10" i="2"/>
  <c r="I10" i="2" s="1"/>
  <c r="H11" i="2"/>
  <c r="I11" i="2" s="1"/>
  <c r="H12" i="2"/>
  <c r="J12" i="2" s="1"/>
  <c r="K12" i="2" s="1"/>
  <c r="H13" i="2"/>
  <c r="J13" i="2" s="1"/>
  <c r="K13" i="2" s="1"/>
  <c r="H14" i="2"/>
  <c r="I14" i="2" s="1"/>
  <c r="H15" i="2"/>
  <c r="I15" i="2" s="1"/>
  <c r="H16" i="2"/>
  <c r="J16" i="2" s="1"/>
  <c r="K16" i="2" s="1"/>
  <c r="I16" i="2"/>
  <c r="H17" i="2"/>
  <c r="I17" i="2" s="1"/>
  <c r="H18" i="2"/>
  <c r="I18" i="2" s="1"/>
  <c r="J18" i="2"/>
  <c r="K18" i="2" s="1"/>
  <c r="H19" i="2"/>
  <c r="I19" i="2" s="1"/>
  <c r="H20" i="2"/>
  <c r="J20" i="2" s="1"/>
  <c r="K20" i="2" s="1"/>
  <c r="H21" i="2"/>
  <c r="I21" i="2" s="1"/>
  <c r="H22" i="2"/>
  <c r="I22" i="2" s="1"/>
  <c r="H23" i="2"/>
  <c r="I23" i="2" s="1"/>
  <c r="H24" i="2"/>
  <c r="J24" i="2" s="1"/>
  <c r="K24" i="2" s="1"/>
  <c r="H25" i="2"/>
  <c r="I25" i="2" s="1"/>
  <c r="H26" i="2"/>
  <c r="I26" i="2" s="1"/>
  <c r="H27" i="2"/>
  <c r="I27" i="2" s="1"/>
  <c r="H28" i="2"/>
  <c r="J28" i="2" s="1"/>
  <c r="K28" i="2" s="1"/>
  <c r="H29" i="2"/>
  <c r="I29" i="2" s="1"/>
  <c r="H30" i="2"/>
  <c r="I30" i="2" s="1"/>
  <c r="H31" i="2"/>
  <c r="I31" i="2" s="1"/>
  <c r="H32" i="2"/>
  <c r="J32" i="2" s="1"/>
  <c r="K32" i="2" s="1"/>
  <c r="H33" i="2"/>
  <c r="I33" i="2" s="1"/>
  <c r="H34" i="2"/>
  <c r="I34" i="2" s="1"/>
  <c r="H35" i="2"/>
  <c r="I35" i="2" s="1"/>
  <c r="H36" i="2"/>
  <c r="J36" i="2" s="1"/>
  <c r="K36" i="2" s="1"/>
  <c r="H37" i="2"/>
  <c r="J37" i="2" s="1"/>
  <c r="K37" i="2" s="1"/>
  <c r="H38" i="2"/>
  <c r="I38" i="2" s="1"/>
  <c r="J38" i="2"/>
  <c r="K38" i="2" s="1"/>
  <c r="H39" i="2"/>
  <c r="I39" i="2" s="1"/>
  <c r="H40" i="2"/>
  <c r="J40" i="2" s="1"/>
  <c r="K40" i="2" s="1"/>
  <c r="H41" i="2"/>
  <c r="I41" i="2" s="1"/>
  <c r="H42" i="2"/>
  <c r="I42" i="2" s="1"/>
  <c r="J42" i="2"/>
  <c r="K42" i="2" s="1"/>
  <c r="H43" i="2"/>
  <c r="H44" i="2"/>
  <c r="J44" i="2" s="1"/>
  <c r="K44" i="2" s="1"/>
  <c r="H45" i="2"/>
  <c r="I45" i="2" s="1"/>
  <c r="H46" i="2"/>
  <c r="I46" i="2" s="1"/>
  <c r="H47" i="2"/>
  <c r="H48" i="2"/>
  <c r="J48" i="2" s="1"/>
  <c r="K48" i="2" s="1"/>
  <c r="H49" i="2"/>
  <c r="I49" i="2" s="1"/>
  <c r="H50" i="2"/>
  <c r="I50" i="2" s="1"/>
  <c r="H51" i="2"/>
  <c r="H52" i="2"/>
  <c r="J52" i="2" s="1"/>
  <c r="K52" i="2" s="1"/>
  <c r="H53" i="2"/>
  <c r="I53" i="2" s="1"/>
  <c r="H54" i="2"/>
  <c r="I54" i="2" s="1"/>
  <c r="J54" i="2"/>
  <c r="K54" i="2" s="1"/>
  <c r="H55" i="2"/>
  <c r="H56" i="2"/>
  <c r="J56" i="2" s="1"/>
  <c r="K56" i="2" s="1"/>
  <c r="H57" i="2"/>
  <c r="J57" i="2" s="1"/>
  <c r="K57" i="2" s="1"/>
  <c r="H58" i="2"/>
  <c r="I58" i="2" s="1"/>
  <c r="H59" i="2"/>
  <c r="I59" i="2" s="1"/>
  <c r="H60" i="2"/>
  <c r="J60" i="2" s="1"/>
  <c r="K60" i="2" s="1"/>
  <c r="H61" i="2"/>
  <c r="J61" i="2" s="1"/>
  <c r="K61" i="2" s="1"/>
  <c r="I61" i="2"/>
  <c r="H62" i="2"/>
  <c r="I62" i="2" s="1"/>
  <c r="H63" i="2"/>
  <c r="I63" i="2" s="1"/>
  <c r="H64" i="2"/>
  <c r="J64" i="2" s="1"/>
  <c r="K64" i="2" s="1"/>
  <c r="H65" i="2"/>
  <c r="J65" i="2" s="1"/>
  <c r="K65" i="2" s="1"/>
  <c r="H66" i="2"/>
  <c r="I66" i="2" s="1"/>
  <c r="H67" i="2"/>
  <c r="I67" i="2" s="1"/>
  <c r="J67" i="2"/>
  <c r="K67" i="2" s="1"/>
  <c r="H68" i="2"/>
  <c r="I68" i="2" s="1"/>
  <c r="H69" i="2"/>
  <c r="J69" i="2" s="1"/>
  <c r="K69" i="2" s="1"/>
  <c r="I69" i="2"/>
  <c r="H70" i="2"/>
  <c r="I70" i="2" s="1"/>
  <c r="H71" i="2"/>
  <c r="I71" i="2" s="1"/>
  <c r="H72" i="2"/>
  <c r="J72" i="2" s="1"/>
  <c r="K72" i="2" s="1"/>
  <c r="H73" i="2"/>
  <c r="J73" i="2" s="1"/>
  <c r="K73" i="2" s="1"/>
  <c r="H74" i="2"/>
  <c r="I74" i="2" s="1"/>
  <c r="H75" i="2"/>
  <c r="I75" i="2" s="1"/>
  <c r="H76" i="2"/>
  <c r="J76" i="2" s="1"/>
  <c r="K76" i="2" s="1"/>
  <c r="H77" i="2"/>
  <c r="J77" i="2" s="1"/>
  <c r="K77" i="2" s="1"/>
  <c r="I77" i="2"/>
  <c r="H78" i="2"/>
  <c r="I78" i="2" s="1"/>
  <c r="H79" i="2"/>
  <c r="I79" i="2" s="1"/>
  <c r="H80" i="2"/>
  <c r="J80" i="2" s="1"/>
  <c r="K80" i="2" s="1"/>
  <c r="H81" i="2"/>
  <c r="J81" i="2" s="1"/>
  <c r="K81" i="2" s="1"/>
  <c r="H82" i="2"/>
  <c r="I82" i="2" s="1"/>
  <c r="H83" i="2"/>
  <c r="I83" i="2" s="1"/>
  <c r="H84" i="2"/>
  <c r="I84" i="2" s="1"/>
  <c r="J84" i="2"/>
  <c r="K84" i="2" s="1"/>
  <c r="H85" i="2"/>
  <c r="I85" i="2" s="1"/>
  <c r="H86" i="2"/>
  <c r="I86" i="2" s="1"/>
  <c r="H87" i="2"/>
  <c r="I87" i="2" s="1"/>
  <c r="H88" i="2"/>
  <c r="J88" i="2" s="1"/>
  <c r="K88" i="2" s="1"/>
  <c r="H89" i="2"/>
  <c r="J89" i="2" s="1"/>
  <c r="K89" i="2" s="1"/>
  <c r="H90" i="2"/>
  <c r="I90" i="2" s="1"/>
  <c r="H91" i="2"/>
  <c r="I91" i="2" s="1"/>
  <c r="H92" i="2"/>
  <c r="J92" i="2" s="1"/>
  <c r="K92" i="2" s="1"/>
  <c r="I92" i="2"/>
  <c r="H93" i="2"/>
  <c r="J93" i="2" s="1"/>
  <c r="K93" i="2" s="1"/>
  <c r="H94" i="2"/>
  <c r="I94" i="2" s="1"/>
  <c r="H95" i="2"/>
  <c r="I95" i="2" s="1"/>
  <c r="H96" i="2"/>
  <c r="J96" i="2" s="1"/>
  <c r="K96" i="2" s="1"/>
  <c r="H97" i="2"/>
  <c r="J97" i="2" s="1"/>
  <c r="K97" i="2" s="1"/>
  <c r="H98" i="2"/>
  <c r="I98" i="2" s="1"/>
  <c r="H99" i="2"/>
  <c r="I99" i="2" s="1"/>
  <c r="J99" i="2"/>
  <c r="K99" i="2" s="1"/>
  <c r="H100" i="2"/>
  <c r="I100" i="2"/>
  <c r="J100" i="2"/>
  <c r="K100" i="2" s="1"/>
  <c r="H101" i="2"/>
  <c r="J101" i="2" s="1"/>
  <c r="K101" i="2" s="1"/>
  <c r="I101" i="2"/>
  <c r="H102" i="2"/>
  <c r="I102" i="2" s="1"/>
  <c r="H103" i="2"/>
  <c r="I103" i="2" s="1"/>
  <c r="J103" i="2"/>
  <c r="K103" i="2" s="1"/>
  <c r="H104" i="2"/>
  <c r="J104" i="2" s="1"/>
  <c r="K104" i="2" s="1"/>
  <c r="H105" i="2"/>
  <c r="J105" i="2" s="1"/>
  <c r="K105" i="2" s="1"/>
  <c r="B3" i="2"/>
  <c r="D3" i="2" s="1"/>
  <c r="E3" i="2" s="1"/>
  <c r="B4" i="2"/>
  <c r="C4" i="2" s="1"/>
  <c r="B5" i="2"/>
  <c r="D5" i="2" s="1"/>
  <c r="E5" i="2" s="1"/>
  <c r="B6" i="2"/>
  <c r="C6" i="2" s="1"/>
  <c r="B7" i="2"/>
  <c r="D7" i="2" s="1"/>
  <c r="E7" i="2" s="1"/>
  <c r="B8" i="2"/>
  <c r="C8" i="2" s="1"/>
  <c r="B9" i="2"/>
  <c r="D9" i="2" s="1"/>
  <c r="E9" i="2" s="1"/>
  <c r="B10" i="2"/>
  <c r="C10" i="2" s="1"/>
  <c r="B11" i="2"/>
  <c r="D11" i="2" s="1"/>
  <c r="E11" i="2" s="1"/>
  <c r="B12" i="2"/>
  <c r="C12" i="2" s="1"/>
  <c r="B13" i="2"/>
  <c r="D13" i="2" s="1"/>
  <c r="E13" i="2" s="1"/>
  <c r="B14" i="2"/>
  <c r="C14" i="2" s="1"/>
  <c r="B15" i="2"/>
  <c r="D15" i="2" s="1"/>
  <c r="E15" i="2" s="1"/>
  <c r="B16" i="2"/>
  <c r="C16" i="2" s="1"/>
  <c r="B17" i="2"/>
  <c r="D17" i="2" s="1"/>
  <c r="E17" i="2" s="1"/>
  <c r="B18" i="2"/>
  <c r="C18" i="2" s="1"/>
  <c r="B19" i="2"/>
  <c r="D19" i="2" s="1"/>
  <c r="E19" i="2" s="1"/>
  <c r="B20" i="2"/>
  <c r="C20" i="2" s="1"/>
  <c r="D20" i="2"/>
  <c r="E20" i="2" s="1"/>
  <c r="B21" i="2"/>
  <c r="D21" i="2" s="1"/>
  <c r="E21" i="2" s="1"/>
  <c r="B22" i="2"/>
  <c r="C22" i="2" s="1"/>
  <c r="B23" i="2"/>
  <c r="D23" i="2" s="1"/>
  <c r="E23" i="2" s="1"/>
  <c r="B24" i="2"/>
  <c r="C24" i="2" s="1"/>
  <c r="D24" i="2"/>
  <c r="E24" i="2" s="1"/>
  <c r="B25" i="2"/>
  <c r="C25" i="2" s="1"/>
  <c r="B26" i="2"/>
  <c r="C26" i="2" s="1"/>
  <c r="B27" i="2"/>
  <c r="C27" i="2" s="1"/>
  <c r="B28" i="2"/>
  <c r="C28" i="2" s="1"/>
  <c r="B29" i="2"/>
  <c r="C29" i="2" s="1"/>
  <c r="B30" i="2"/>
  <c r="C30" i="2" s="1"/>
  <c r="B31" i="2"/>
  <c r="C31" i="2" s="1"/>
  <c r="B32" i="2"/>
  <c r="C32" i="2" s="1"/>
  <c r="B33" i="2"/>
  <c r="C33" i="2" s="1"/>
  <c r="B34" i="2"/>
  <c r="C34" i="2" s="1"/>
  <c r="B35" i="2"/>
  <c r="C35" i="2" s="1"/>
  <c r="B36" i="2"/>
  <c r="C36" i="2" s="1"/>
  <c r="B37" i="2"/>
  <c r="C37" i="2" s="1"/>
  <c r="B38" i="2"/>
  <c r="C38" i="2" s="1"/>
  <c r="B39" i="2"/>
  <c r="C39" i="2" s="1"/>
  <c r="B40" i="2"/>
  <c r="C40" i="2" s="1"/>
  <c r="B41" i="2"/>
  <c r="C41" i="2" s="1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C94" i="2" s="1"/>
  <c r="B95" i="2"/>
  <c r="B96" i="2"/>
  <c r="C96" i="2" s="1"/>
  <c r="B97" i="2"/>
  <c r="B98" i="2"/>
  <c r="C98" i="2" s="1"/>
  <c r="D98" i="2"/>
  <c r="E98" i="2" s="1"/>
  <c r="B99" i="2"/>
  <c r="B100" i="2"/>
  <c r="C100" i="2" s="1"/>
  <c r="B101" i="2"/>
  <c r="B102" i="2"/>
  <c r="C102" i="2" s="1"/>
  <c r="B103" i="2"/>
  <c r="B104" i="2"/>
  <c r="C104" i="2" s="1"/>
  <c r="B105" i="2"/>
  <c r="H2" i="2"/>
  <c r="I2" i="2" s="1"/>
  <c r="B2" i="2"/>
  <c r="D2" i="2" s="1"/>
  <c r="E2" i="2" s="1"/>
  <c r="P42" i="2" l="1"/>
  <c r="P61" i="2"/>
  <c r="N105" i="3"/>
  <c r="P7" i="2"/>
  <c r="N65" i="3"/>
  <c r="H4" i="3"/>
  <c r="K6" i="3"/>
  <c r="O6" i="3"/>
  <c r="E9" i="3"/>
  <c r="G9" i="3" s="1"/>
  <c r="H9" i="3"/>
  <c r="K98" i="3"/>
  <c r="O98" i="3"/>
  <c r="E97" i="3"/>
  <c r="G97" i="3" s="1"/>
  <c r="F97" i="3"/>
  <c r="H97" i="3"/>
  <c r="E82" i="3"/>
  <c r="H82" i="3"/>
  <c r="N79" i="3"/>
  <c r="O68" i="3"/>
  <c r="H52" i="3"/>
  <c r="O48" i="3"/>
  <c r="K46" i="3"/>
  <c r="L40" i="3"/>
  <c r="O40" i="3" s="1"/>
  <c r="D40" i="3"/>
  <c r="H22" i="3"/>
  <c r="M88" i="3"/>
  <c r="O88" i="3"/>
  <c r="H84" i="3"/>
  <c r="H75" i="3"/>
  <c r="J50" i="2"/>
  <c r="K50" i="2" s="1"/>
  <c r="J10" i="2"/>
  <c r="K10" i="2" s="1"/>
  <c r="K4" i="3"/>
  <c r="O4" i="3"/>
  <c r="F7" i="3"/>
  <c r="O104" i="3"/>
  <c r="O101" i="3"/>
  <c r="F100" i="3"/>
  <c r="G100" i="3" s="1"/>
  <c r="H100" i="3"/>
  <c r="E98" i="3"/>
  <c r="H98" i="3"/>
  <c r="O95" i="3"/>
  <c r="M92" i="3"/>
  <c r="O92" i="3"/>
  <c r="H91" i="3"/>
  <c r="O89" i="3"/>
  <c r="F88" i="3"/>
  <c r="H88" i="3"/>
  <c r="M86" i="3"/>
  <c r="N86" i="3" s="1"/>
  <c r="O86" i="3"/>
  <c r="E85" i="3"/>
  <c r="H85" i="3"/>
  <c r="K83" i="3"/>
  <c r="O83" i="3"/>
  <c r="F82" i="3"/>
  <c r="O79" i="3"/>
  <c r="L74" i="3"/>
  <c r="H72" i="3"/>
  <c r="K66" i="3"/>
  <c r="O66" i="3"/>
  <c r="E65" i="3"/>
  <c r="H65" i="3"/>
  <c r="K63" i="3"/>
  <c r="O63" i="3"/>
  <c r="H60" i="3"/>
  <c r="O55" i="3"/>
  <c r="K55" i="3"/>
  <c r="L44" i="3"/>
  <c r="O44" i="3" s="1"/>
  <c r="D44" i="3"/>
  <c r="H44" i="3" s="1"/>
  <c r="O32" i="3"/>
  <c r="E7" i="3"/>
  <c r="H7" i="3"/>
  <c r="O73" i="3"/>
  <c r="O61" i="3"/>
  <c r="O53" i="3"/>
  <c r="K53" i="3"/>
  <c r="N41" i="3"/>
  <c r="K26" i="3"/>
  <c r="K100" i="3"/>
  <c r="N100" i="3" s="1"/>
  <c r="E81" i="3"/>
  <c r="H81" i="3"/>
  <c r="L25" i="3"/>
  <c r="D25" i="3"/>
  <c r="F25" i="3" s="1"/>
  <c r="I93" i="2"/>
  <c r="J75" i="2"/>
  <c r="K75" i="2" s="1"/>
  <c r="O7" i="3"/>
  <c r="F104" i="3"/>
  <c r="E104" i="3"/>
  <c r="H104" i="3"/>
  <c r="O102" i="3"/>
  <c r="K99" i="3"/>
  <c r="O99" i="3"/>
  <c r="L96" i="3"/>
  <c r="M96" i="3" s="1"/>
  <c r="H95" i="3"/>
  <c r="L93" i="3"/>
  <c r="M93" i="3" s="1"/>
  <c r="K90" i="3"/>
  <c r="K87" i="3"/>
  <c r="L84" i="3"/>
  <c r="O84" i="3" s="1"/>
  <c r="D83" i="3"/>
  <c r="H83" i="3" s="1"/>
  <c r="L81" i="3"/>
  <c r="M81" i="3" s="1"/>
  <c r="O80" i="3"/>
  <c r="O74" i="3"/>
  <c r="E73" i="3"/>
  <c r="H73" i="3"/>
  <c r="K71" i="3"/>
  <c r="O71" i="3"/>
  <c r="H66" i="3"/>
  <c r="H58" i="3"/>
  <c r="M56" i="3"/>
  <c r="K49" i="3"/>
  <c r="N49" i="3" s="1"/>
  <c r="O49" i="3"/>
  <c r="H32" i="3"/>
  <c r="K23" i="3"/>
  <c r="D5" i="3"/>
  <c r="O105" i="3"/>
  <c r="E101" i="3"/>
  <c r="G101" i="3" s="1"/>
  <c r="H101" i="3"/>
  <c r="O96" i="3"/>
  <c r="H92" i="3"/>
  <c r="E90" i="3"/>
  <c r="E89" i="3"/>
  <c r="G89" i="3" s="1"/>
  <c r="H89" i="3"/>
  <c r="K81" i="3"/>
  <c r="N81" i="3" s="1"/>
  <c r="O81" i="3"/>
  <c r="O69" i="3"/>
  <c r="K67" i="3"/>
  <c r="N67" i="3" s="1"/>
  <c r="O67" i="3"/>
  <c r="G66" i="3"/>
  <c r="L64" i="3"/>
  <c r="M64" i="3" s="1"/>
  <c r="K59" i="3"/>
  <c r="N59" i="3" s="1"/>
  <c r="O59" i="3"/>
  <c r="G58" i="3"/>
  <c r="M55" i="3"/>
  <c r="N55" i="3" s="1"/>
  <c r="L51" i="3"/>
  <c r="O51" i="3" s="1"/>
  <c r="D51" i="3"/>
  <c r="F51" i="3" s="1"/>
  <c r="O21" i="3"/>
  <c r="K70" i="3"/>
  <c r="J85" i="2"/>
  <c r="K85" i="2" s="1"/>
  <c r="J33" i="2"/>
  <c r="K33" i="2" s="1"/>
  <c r="E3" i="3"/>
  <c r="K5" i="3"/>
  <c r="N5" i="3" s="1"/>
  <c r="O5" i="3"/>
  <c r="H8" i="3"/>
  <c r="D105" i="3"/>
  <c r="F105" i="3" s="1"/>
  <c r="D99" i="3"/>
  <c r="N97" i="3"/>
  <c r="O93" i="3"/>
  <c r="E87" i="3"/>
  <c r="E84" i="3"/>
  <c r="F81" i="3"/>
  <c r="F80" i="3"/>
  <c r="H80" i="3"/>
  <c r="E75" i="3"/>
  <c r="F74" i="3"/>
  <c r="G74" i="3" s="1"/>
  <c r="H74" i="3"/>
  <c r="E69" i="3"/>
  <c r="H69" i="3"/>
  <c r="E67" i="3"/>
  <c r="O64" i="3"/>
  <c r="K62" i="3"/>
  <c r="H35" i="3"/>
  <c r="E35" i="3"/>
  <c r="G35" i="3" s="1"/>
  <c r="F64" i="3"/>
  <c r="E64" i="3"/>
  <c r="H64" i="3"/>
  <c r="J26" i="2"/>
  <c r="K26" i="2" s="1"/>
  <c r="L13" i="2"/>
  <c r="N13" i="2" s="1"/>
  <c r="K3" i="3"/>
  <c r="O3" i="3"/>
  <c r="K8" i="3"/>
  <c r="E105" i="3"/>
  <c r="G105" i="3" s="1"/>
  <c r="M103" i="3"/>
  <c r="O103" i="3"/>
  <c r="L100" i="3"/>
  <c r="O100" i="3" s="1"/>
  <c r="H99" i="3"/>
  <c r="O97" i="3"/>
  <c r="H96" i="3"/>
  <c r="O94" i="3"/>
  <c r="M87" i="3"/>
  <c r="L85" i="3"/>
  <c r="O85" i="3" s="1"/>
  <c r="K82" i="3"/>
  <c r="D75" i="3"/>
  <c r="O72" i="3"/>
  <c r="F67" i="3"/>
  <c r="E62" i="3"/>
  <c r="O60" i="3"/>
  <c r="D59" i="3"/>
  <c r="F59" i="3" s="1"/>
  <c r="G59" i="3" s="1"/>
  <c r="L57" i="3"/>
  <c r="M57" i="3" s="1"/>
  <c r="N57" i="3" s="1"/>
  <c r="K50" i="3"/>
  <c r="O50" i="3"/>
  <c r="D45" i="3"/>
  <c r="F45" i="3" s="1"/>
  <c r="L45" i="3"/>
  <c r="O45" i="3" s="1"/>
  <c r="M40" i="3"/>
  <c r="M36" i="3"/>
  <c r="O36" i="3"/>
  <c r="E31" i="3"/>
  <c r="H25" i="3"/>
  <c r="K42" i="3"/>
  <c r="G34" i="3"/>
  <c r="M29" i="3"/>
  <c r="M28" i="3"/>
  <c r="F24" i="3"/>
  <c r="D16" i="3"/>
  <c r="K14" i="3"/>
  <c r="H51" i="3"/>
  <c r="H19" i="3"/>
  <c r="F40" i="3"/>
  <c r="F35" i="3"/>
  <c r="H50" i="3"/>
  <c r="H34" i="3"/>
  <c r="H18" i="3"/>
  <c r="O65" i="3"/>
  <c r="O41" i="3"/>
  <c r="O25" i="3"/>
  <c r="O17" i="3"/>
  <c r="H57" i="3"/>
  <c r="H49" i="3"/>
  <c r="H41" i="3"/>
  <c r="H33" i="3"/>
  <c r="H17" i="3"/>
  <c r="O16" i="3"/>
  <c r="G41" i="3"/>
  <c r="L12" i="3"/>
  <c r="O12" i="3" s="1"/>
  <c r="H40" i="3"/>
  <c r="H24" i="3"/>
  <c r="H16" i="3"/>
  <c r="G42" i="3"/>
  <c r="L34" i="3"/>
  <c r="O34" i="3" s="1"/>
  <c r="N33" i="3"/>
  <c r="F26" i="3"/>
  <c r="L24" i="3"/>
  <c r="M24" i="3" s="1"/>
  <c r="F20" i="3"/>
  <c r="M13" i="3"/>
  <c r="O54" i="3"/>
  <c r="F50" i="3"/>
  <c r="G50" i="3" s="1"/>
  <c r="F49" i="3"/>
  <c r="E46" i="3"/>
  <c r="D43" i="3"/>
  <c r="F43" i="3" s="1"/>
  <c r="M41" i="3"/>
  <c r="K37" i="3"/>
  <c r="N37" i="3" s="1"/>
  <c r="E12" i="3"/>
  <c r="L10" i="3"/>
  <c r="O10" i="3" s="1"/>
  <c r="H54" i="3"/>
  <c r="O13" i="3"/>
  <c r="M101" i="3"/>
  <c r="N101" i="3" s="1"/>
  <c r="F96" i="3"/>
  <c r="F90" i="3"/>
  <c r="G90" i="3" s="1"/>
  <c r="M84" i="3"/>
  <c r="F72" i="3"/>
  <c r="G72" i="3" s="1"/>
  <c r="F61" i="3"/>
  <c r="G61" i="3" s="1"/>
  <c r="E24" i="3"/>
  <c r="G24" i="3" s="1"/>
  <c r="H93" i="3"/>
  <c r="H77" i="3"/>
  <c r="H61" i="3"/>
  <c r="H37" i="3"/>
  <c r="H13" i="3"/>
  <c r="H5" i="3"/>
  <c r="O28" i="3"/>
  <c r="O20" i="3"/>
  <c r="F68" i="3"/>
  <c r="E44" i="3"/>
  <c r="F34" i="3"/>
  <c r="H68" i="3"/>
  <c r="H20" i="3"/>
  <c r="O91" i="3"/>
  <c r="O75" i="3"/>
  <c r="O35" i="3"/>
  <c r="O11" i="3"/>
  <c r="O2" i="3"/>
  <c r="M102" i="3"/>
  <c r="N102" i="3" s="1"/>
  <c r="N103" i="3"/>
  <c r="G98" i="3"/>
  <c r="N87" i="3"/>
  <c r="N95" i="3"/>
  <c r="N71" i="3"/>
  <c r="G104" i="3"/>
  <c r="M104" i="3"/>
  <c r="M100" i="3"/>
  <c r="F99" i="3"/>
  <c r="F93" i="3"/>
  <c r="G93" i="3" s="1"/>
  <c r="M91" i="3"/>
  <c r="N91" i="3" s="1"/>
  <c r="D87" i="3"/>
  <c r="H87" i="3" s="1"/>
  <c r="F84" i="3"/>
  <c r="F83" i="3"/>
  <c r="G83" i="3" s="1"/>
  <c r="E80" i="3"/>
  <c r="G80" i="3" s="1"/>
  <c r="F75" i="3"/>
  <c r="D71" i="3"/>
  <c r="H71" i="3" s="1"/>
  <c r="E68" i="3"/>
  <c r="G68" i="3" s="1"/>
  <c r="F56" i="3"/>
  <c r="E56" i="3"/>
  <c r="D55" i="3"/>
  <c r="H55" i="3" s="1"/>
  <c r="F54" i="3"/>
  <c r="G54" i="3" s="1"/>
  <c r="E53" i="3"/>
  <c r="F53" i="3"/>
  <c r="L42" i="3"/>
  <c r="O42" i="3" s="1"/>
  <c r="L98" i="3"/>
  <c r="M98" i="3" s="1"/>
  <c r="N98" i="3" s="1"/>
  <c r="D102" i="3"/>
  <c r="F102" i="3" s="1"/>
  <c r="G102" i="3" s="1"/>
  <c r="E96" i="3"/>
  <c r="G96" i="3" s="1"/>
  <c r="K104" i="3"/>
  <c r="G99" i="3"/>
  <c r="L94" i="3"/>
  <c r="K88" i="3"/>
  <c r="N88" i="3" s="1"/>
  <c r="F86" i="3"/>
  <c r="G86" i="3" s="1"/>
  <c r="L78" i="3"/>
  <c r="O78" i="3" s="1"/>
  <c r="F76" i="3"/>
  <c r="N73" i="3"/>
  <c r="F69" i="3"/>
  <c r="D63" i="3"/>
  <c r="H63" i="3" s="1"/>
  <c r="G49" i="3"/>
  <c r="M45" i="3"/>
  <c r="N45" i="3" s="1"/>
  <c r="K43" i="3"/>
  <c r="M43" i="3"/>
  <c r="D70" i="3"/>
  <c r="F70" i="3" s="1"/>
  <c r="G70" i="3" s="1"/>
  <c r="L70" i="3"/>
  <c r="O70" i="3" s="1"/>
  <c r="F48" i="3"/>
  <c r="E48" i="3"/>
  <c r="L47" i="3"/>
  <c r="M47" i="3" s="1"/>
  <c r="D47" i="3"/>
  <c r="H47" i="3" s="1"/>
  <c r="K44" i="3"/>
  <c r="L90" i="3"/>
  <c r="O90" i="3" s="1"/>
  <c r="K84" i="3"/>
  <c r="M78" i="3"/>
  <c r="N78" i="3" s="1"/>
  <c r="L77" i="3"/>
  <c r="O77" i="3" s="1"/>
  <c r="D62" i="3"/>
  <c r="F62" i="3" s="1"/>
  <c r="G62" i="3" s="1"/>
  <c r="L62" i="3"/>
  <c r="M62" i="3" s="1"/>
  <c r="N62" i="3" s="1"/>
  <c r="F60" i="3"/>
  <c r="G60" i="3" s="1"/>
  <c r="K51" i="3"/>
  <c r="M51" i="3"/>
  <c r="D103" i="3"/>
  <c r="H103" i="3" s="1"/>
  <c r="M99" i="3"/>
  <c r="D95" i="3"/>
  <c r="N93" i="3"/>
  <c r="F92" i="3"/>
  <c r="G92" i="3" s="1"/>
  <c r="E88" i="3"/>
  <c r="G88" i="3" s="1"/>
  <c r="F85" i="3"/>
  <c r="G85" i="3" s="1"/>
  <c r="M83" i="3"/>
  <c r="N83" i="3" s="1"/>
  <c r="D79" i="3"/>
  <c r="H79" i="3" s="1"/>
  <c r="F73" i="3"/>
  <c r="G73" i="3" s="1"/>
  <c r="L69" i="3"/>
  <c r="M63" i="3"/>
  <c r="M61" i="3"/>
  <c r="N61" i="3" s="1"/>
  <c r="N53" i="3"/>
  <c r="K52" i="3"/>
  <c r="N52" i="3" s="1"/>
  <c r="M52" i="3"/>
  <c r="M94" i="3"/>
  <c r="N94" i="3" s="1"/>
  <c r="K96" i="3"/>
  <c r="N96" i="3" s="1"/>
  <c r="F94" i="3"/>
  <c r="G94" i="3" s="1"/>
  <c r="G91" i="3"/>
  <c r="K80" i="3"/>
  <c r="N80" i="3" s="1"/>
  <c r="F78" i="3"/>
  <c r="G78" i="3" s="1"/>
  <c r="K76" i="3"/>
  <c r="M76" i="3"/>
  <c r="M75" i="3"/>
  <c r="N75" i="3" s="1"/>
  <c r="F65" i="3"/>
  <c r="N47" i="3"/>
  <c r="N89" i="3"/>
  <c r="M70" i="3"/>
  <c r="N70" i="3" s="1"/>
  <c r="K68" i="3"/>
  <c r="M68" i="3"/>
  <c r="K92" i="3"/>
  <c r="N92" i="3" s="1"/>
  <c r="L82" i="3"/>
  <c r="O82" i="3" s="1"/>
  <c r="G76" i="3"/>
  <c r="L66" i="3"/>
  <c r="G65" i="3"/>
  <c r="K60" i="3"/>
  <c r="M60" i="3"/>
  <c r="L58" i="3"/>
  <c r="O58" i="3" s="1"/>
  <c r="G57" i="3"/>
  <c r="F52" i="3"/>
  <c r="G52" i="3" s="1"/>
  <c r="F46" i="3"/>
  <c r="G46" i="3" s="1"/>
  <c r="E45" i="3"/>
  <c r="G33" i="3"/>
  <c r="F44" i="3"/>
  <c r="G44" i="3" s="1"/>
  <c r="E40" i="3"/>
  <c r="G40" i="3" s="1"/>
  <c r="F37" i="3"/>
  <c r="G37" i="3" s="1"/>
  <c r="M35" i="3"/>
  <c r="N35" i="3" s="1"/>
  <c r="L30" i="3"/>
  <c r="M30" i="3" s="1"/>
  <c r="N30" i="3" s="1"/>
  <c r="G75" i="3"/>
  <c r="M74" i="3"/>
  <c r="N74" i="3" s="1"/>
  <c r="K64" i="3"/>
  <c r="M58" i="3"/>
  <c r="N58" i="3" s="1"/>
  <c r="L54" i="3"/>
  <c r="K48" i="3"/>
  <c r="N48" i="3" s="1"/>
  <c r="G43" i="3"/>
  <c r="M42" i="3"/>
  <c r="N42" i="3" s="1"/>
  <c r="L38" i="3"/>
  <c r="M38" i="3" s="1"/>
  <c r="N38" i="3" s="1"/>
  <c r="K32" i="3"/>
  <c r="N32" i="3" s="1"/>
  <c r="N29" i="3"/>
  <c r="L26" i="3"/>
  <c r="M26" i="3" s="1"/>
  <c r="N26" i="3" s="1"/>
  <c r="G20" i="3"/>
  <c r="E18" i="3"/>
  <c r="G18" i="3" s="1"/>
  <c r="F16" i="3"/>
  <c r="N13" i="3"/>
  <c r="G12" i="3"/>
  <c r="M23" i="3"/>
  <c r="M14" i="3"/>
  <c r="K28" i="3"/>
  <c r="N28" i="3" s="1"/>
  <c r="K27" i="3"/>
  <c r="M27" i="3"/>
  <c r="E21" i="3"/>
  <c r="F21" i="3"/>
  <c r="M17" i="3"/>
  <c r="N17" i="3" s="1"/>
  <c r="D39" i="3"/>
  <c r="H39" i="3" s="1"/>
  <c r="F36" i="3"/>
  <c r="G36" i="3" s="1"/>
  <c r="L22" i="3"/>
  <c r="O22" i="3" s="1"/>
  <c r="D22" i="3"/>
  <c r="F22" i="3" s="1"/>
  <c r="K72" i="3"/>
  <c r="N72" i="3" s="1"/>
  <c r="G67" i="3"/>
  <c r="M66" i="3"/>
  <c r="N66" i="3" s="1"/>
  <c r="K56" i="3"/>
  <c r="N56" i="3" s="1"/>
  <c r="G51" i="3"/>
  <c r="M50" i="3"/>
  <c r="N50" i="3" s="1"/>
  <c r="L46" i="3"/>
  <c r="O46" i="3" s="1"/>
  <c r="K40" i="3"/>
  <c r="F38" i="3"/>
  <c r="F32" i="3"/>
  <c r="G32" i="3" s="1"/>
  <c r="E30" i="3"/>
  <c r="G30" i="3" s="1"/>
  <c r="E26" i="3"/>
  <c r="G26" i="3" s="1"/>
  <c r="E25" i="3"/>
  <c r="L23" i="3"/>
  <c r="O23" i="3" s="1"/>
  <c r="D23" i="3"/>
  <c r="H23" i="3" s="1"/>
  <c r="M21" i="3"/>
  <c r="N21" i="3" s="1"/>
  <c r="L18" i="3"/>
  <c r="O18" i="3" s="1"/>
  <c r="M10" i="3"/>
  <c r="N10" i="3" s="1"/>
  <c r="E38" i="3"/>
  <c r="L31" i="3"/>
  <c r="O31" i="3" s="1"/>
  <c r="D31" i="3"/>
  <c r="H31" i="3" s="1"/>
  <c r="E29" i="3"/>
  <c r="F29" i="3"/>
  <c r="E10" i="3"/>
  <c r="F10" i="3"/>
  <c r="K36" i="3"/>
  <c r="N36" i="3" s="1"/>
  <c r="F28" i="3"/>
  <c r="G28" i="3" s="1"/>
  <c r="M25" i="3"/>
  <c r="N25" i="3" s="1"/>
  <c r="K20" i="3"/>
  <c r="N20" i="3" s="1"/>
  <c r="K19" i="3"/>
  <c r="N19" i="3" s="1"/>
  <c r="M19" i="3"/>
  <c r="M18" i="3"/>
  <c r="N18" i="3" s="1"/>
  <c r="G16" i="3"/>
  <c r="L15" i="3"/>
  <c r="M15" i="3" s="1"/>
  <c r="N15" i="3" s="1"/>
  <c r="D15" i="3"/>
  <c r="H15" i="3" s="1"/>
  <c r="K12" i="3"/>
  <c r="M12" i="3"/>
  <c r="D27" i="3"/>
  <c r="H27" i="3" s="1"/>
  <c r="E22" i="3"/>
  <c r="G22" i="3" s="1"/>
  <c r="D19" i="3"/>
  <c r="F17" i="3"/>
  <c r="G17" i="3" s="1"/>
  <c r="E14" i="3"/>
  <c r="M11" i="3"/>
  <c r="N11" i="3" s="1"/>
  <c r="D11" i="3"/>
  <c r="F11" i="3" s="1"/>
  <c r="G11" i="3" s="1"/>
  <c r="K24" i="3"/>
  <c r="K16" i="3"/>
  <c r="N16" i="3" s="1"/>
  <c r="D14" i="3"/>
  <c r="F14" i="3" s="1"/>
  <c r="F13" i="3"/>
  <c r="G13" i="3" s="1"/>
  <c r="F5" i="3"/>
  <c r="G5" i="3" s="1"/>
  <c r="D3" i="3"/>
  <c r="F3" i="3" s="1"/>
  <c r="G3" i="3" s="1"/>
  <c r="F8" i="3"/>
  <c r="G7" i="3"/>
  <c r="N3" i="3"/>
  <c r="M2" i="3"/>
  <c r="N2" i="3" s="1"/>
  <c r="M4" i="3"/>
  <c r="N4" i="3" s="1"/>
  <c r="M6" i="3"/>
  <c r="N6" i="3" s="1"/>
  <c r="D2" i="3"/>
  <c r="D4" i="3"/>
  <c r="F4" i="3" s="1"/>
  <c r="D6" i="3"/>
  <c r="F6" i="3" s="1"/>
  <c r="L8" i="3"/>
  <c r="O8" i="3" s="1"/>
  <c r="E2" i="3"/>
  <c r="E4" i="3"/>
  <c r="E6" i="3"/>
  <c r="K7" i="3"/>
  <c r="E8" i="3"/>
  <c r="G8" i="3" s="1"/>
  <c r="K9" i="3"/>
  <c r="L7" i="3"/>
  <c r="M7" i="3" s="1"/>
  <c r="L9" i="3"/>
  <c r="O9" i="3" s="1"/>
  <c r="D12" i="2"/>
  <c r="E12" i="2" s="1"/>
  <c r="I89" i="2"/>
  <c r="P89" i="2" s="1"/>
  <c r="I60" i="2"/>
  <c r="P60" i="2" s="1"/>
  <c r="I37" i="2"/>
  <c r="J22" i="2"/>
  <c r="K22" i="2" s="1"/>
  <c r="D102" i="2"/>
  <c r="E102" i="2" s="1"/>
  <c r="D4" i="2"/>
  <c r="E4" i="2" s="1"/>
  <c r="L4" i="2" s="1"/>
  <c r="N4" i="2" s="1"/>
  <c r="I64" i="2"/>
  <c r="J59" i="2"/>
  <c r="K59" i="2" s="1"/>
  <c r="I36" i="2"/>
  <c r="J5" i="2"/>
  <c r="K5" i="2" s="1"/>
  <c r="L5" i="2" s="1"/>
  <c r="N5" i="2" s="1"/>
  <c r="D16" i="2"/>
  <c r="E16" i="2" s="1"/>
  <c r="J68" i="2"/>
  <c r="K68" i="2" s="1"/>
  <c r="J83" i="2"/>
  <c r="K83" i="2" s="1"/>
  <c r="J71" i="2"/>
  <c r="K71" i="2" s="1"/>
  <c r="I52" i="2"/>
  <c r="P52" i="2" s="1"/>
  <c r="J46" i="2"/>
  <c r="K46" i="2" s="1"/>
  <c r="J29" i="2"/>
  <c r="K29" i="2" s="1"/>
  <c r="I24" i="2"/>
  <c r="J9" i="2"/>
  <c r="K9" i="2" s="1"/>
  <c r="L9" i="2" s="1"/>
  <c r="N9" i="2" s="1"/>
  <c r="P9" i="2" s="1"/>
  <c r="D8" i="2"/>
  <c r="E8" i="2" s="1"/>
  <c r="L8" i="2" s="1"/>
  <c r="N8" i="2" s="1"/>
  <c r="I96" i="2"/>
  <c r="J91" i="2"/>
  <c r="K91" i="2" s="1"/>
  <c r="I76" i="2"/>
  <c r="I57" i="2"/>
  <c r="I13" i="2"/>
  <c r="J6" i="2"/>
  <c r="K6" i="2" s="1"/>
  <c r="L16" i="2"/>
  <c r="L12" i="2"/>
  <c r="N12" i="2" s="1"/>
  <c r="D100" i="2"/>
  <c r="E100" i="2" s="1"/>
  <c r="L100" i="2" s="1"/>
  <c r="C23" i="2"/>
  <c r="C19" i="2"/>
  <c r="C15" i="2"/>
  <c r="P15" i="2" s="1"/>
  <c r="C11" i="2"/>
  <c r="P11" i="2" s="1"/>
  <c r="C7" i="2"/>
  <c r="C3" i="2"/>
  <c r="J95" i="2"/>
  <c r="K95" i="2" s="1"/>
  <c r="I88" i="2"/>
  <c r="I81" i="2"/>
  <c r="P81" i="2" s="1"/>
  <c r="J63" i="2"/>
  <c r="K63" i="2" s="1"/>
  <c r="I56" i="2"/>
  <c r="P56" i="2" s="1"/>
  <c r="I40" i="2"/>
  <c r="P40" i="2" s="1"/>
  <c r="I32" i="2"/>
  <c r="J25" i="2"/>
  <c r="K25" i="2" s="1"/>
  <c r="J21" i="2"/>
  <c r="K21" i="2" s="1"/>
  <c r="L21" i="2" s="1"/>
  <c r="N21" i="2" s="1"/>
  <c r="I8" i="2"/>
  <c r="P8" i="2" s="1"/>
  <c r="D104" i="2"/>
  <c r="E104" i="2" s="1"/>
  <c r="L104" i="2" s="1"/>
  <c r="N104" i="2" s="1"/>
  <c r="D22" i="2"/>
  <c r="E22" i="2" s="1"/>
  <c r="D18" i="2"/>
  <c r="E18" i="2" s="1"/>
  <c r="L18" i="2" s="1"/>
  <c r="D14" i="2"/>
  <c r="E14" i="2" s="1"/>
  <c r="D10" i="2"/>
  <c r="E10" i="2" s="1"/>
  <c r="L10" i="2" s="1"/>
  <c r="D6" i="2"/>
  <c r="E6" i="2" s="1"/>
  <c r="I105" i="2"/>
  <c r="J87" i="2"/>
  <c r="K87" i="2" s="1"/>
  <c r="I80" i="2"/>
  <c r="I73" i="2"/>
  <c r="I44" i="2"/>
  <c r="J34" i="2"/>
  <c r="K34" i="2" s="1"/>
  <c r="J14" i="2"/>
  <c r="K14" i="2" s="1"/>
  <c r="J17" i="2"/>
  <c r="K17" i="2" s="1"/>
  <c r="L17" i="2" s="1"/>
  <c r="N17" i="2" s="1"/>
  <c r="C21" i="2"/>
  <c r="P21" i="2" s="1"/>
  <c r="C17" i="2"/>
  <c r="C13" i="2"/>
  <c r="C9" i="2"/>
  <c r="C5" i="2"/>
  <c r="I104" i="2"/>
  <c r="I97" i="2"/>
  <c r="J79" i="2"/>
  <c r="K79" i="2" s="1"/>
  <c r="I72" i="2"/>
  <c r="I65" i="2"/>
  <c r="I48" i="2"/>
  <c r="J30" i="2"/>
  <c r="K30" i="2" s="1"/>
  <c r="L24" i="2"/>
  <c r="L20" i="2"/>
  <c r="N20" i="2" s="1"/>
  <c r="J98" i="2"/>
  <c r="K98" i="2" s="1"/>
  <c r="L98" i="2" s="1"/>
  <c r="J82" i="2"/>
  <c r="K82" i="2" s="1"/>
  <c r="J66" i="2"/>
  <c r="K66" i="2" s="1"/>
  <c r="I20" i="2"/>
  <c r="I55" i="2"/>
  <c r="J55" i="2"/>
  <c r="K55" i="2" s="1"/>
  <c r="J53" i="2"/>
  <c r="K53" i="2" s="1"/>
  <c r="I51" i="2"/>
  <c r="J51" i="2"/>
  <c r="K51" i="2" s="1"/>
  <c r="J49" i="2"/>
  <c r="K49" i="2" s="1"/>
  <c r="I47" i="2"/>
  <c r="J47" i="2"/>
  <c r="K47" i="2" s="1"/>
  <c r="J45" i="2"/>
  <c r="K45" i="2" s="1"/>
  <c r="I43" i="2"/>
  <c r="J43" i="2"/>
  <c r="K43" i="2" s="1"/>
  <c r="J41" i="2"/>
  <c r="K41" i="2" s="1"/>
  <c r="J94" i="2"/>
  <c r="K94" i="2" s="1"/>
  <c r="J78" i="2"/>
  <c r="K78" i="2" s="1"/>
  <c r="J62" i="2"/>
  <c r="K62" i="2" s="1"/>
  <c r="I12" i="2"/>
  <c r="P12" i="2" s="1"/>
  <c r="J90" i="2"/>
  <c r="K90" i="2" s="1"/>
  <c r="J74" i="2"/>
  <c r="K74" i="2" s="1"/>
  <c r="J58" i="2"/>
  <c r="K58" i="2" s="1"/>
  <c r="I4" i="2"/>
  <c r="J102" i="2"/>
  <c r="K102" i="2" s="1"/>
  <c r="L102" i="2" s="1"/>
  <c r="J86" i="2"/>
  <c r="K86" i="2" s="1"/>
  <c r="J70" i="2"/>
  <c r="K70" i="2" s="1"/>
  <c r="I28" i="2"/>
  <c r="P28" i="2" s="1"/>
  <c r="J39" i="2"/>
  <c r="K39" i="2" s="1"/>
  <c r="J27" i="2"/>
  <c r="K27" i="2" s="1"/>
  <c r="J23" i="2"/>
  <c r="K23" i="2" s="1"/>
  <c r="L23" i="2" s="1"/>
  <c r="J19" i="2"/>
  <c r="K19" i="2" s="1"/>
  <c r="L19" i="2" s="1"/>
  <c r="J15" i="2"/>
  <c r="K15" i="2" s="1"/>
  <c r="L15" i="2" s="1"/>
  <c r="N15" i="2" s="1"/>
  <c r="J11" i="2"/>
  <c r="K11" i="2" s="1"/>
  <c r="L11" i="2" s="1"/>
  <c r="N11" i="2" s="1"/>
  <c r="J7" i="2"/>
  <c r="K7" i="2" s="1"/>
  <c r="L7" i="2" s="1"/>
  <c r="N7" i="2" s="1"/>
  <c r="J3" i="2"/>
  <c r="K3" i="2" s="1"/>
  <c r="L3" i="2" s="1"/>
  <c r="J35" i="2"/>
  <c r="K35" i="2" s="1"/>
  <c r="J31" i="2"/>
  <c r="K31" i="2" s="1"/>
  <c r="C91" i="2"/>
  <c r="D91" i="2"/>
  <c r="E91" i="2" s="1"/>
  <c r="C85" i="2"/>
  <c r="P85" i="2" s="1"/>
  <c r="D85" i="2"/>
  <c r="E85" i="2" s="1"/>
  <c r="L85" i="2" s="1"/>
  <c r="N85" i="2" s="1"/>
  <c r="C77" i="2"/>
  <c r="D77" i="2"/>
  <c r="E77" i="2" s="1"/>
  <c r="L77" i="2" s="1"/>
  <c r="C61" i="2"/>
  <c r="D61" i="2"/>
  <c r="E61" i="2" s="1"/>
  <c r="L61" i="2" s="1"/>
  <c r="N61" i="2" s="1"/>
  <c r="C53" i="2"/>
  <c r="D53" i="2"/>
  <c r="E53" i="2" s="1"/>
  <c r="C103" i="2"/>
  <c r="P103" i="2" s="1"/>
  <c r="D103" i="2"/>
  <c r="E103" i="2" s="1"/>
  <c r="L103" i="2" s="1"/>
  <c r="N103" i="2" s="1"/>
  <c r="C92" i="2"/>
  <c r="P92" i="2" s="1"/>
  <c r="D92" i="2"/>
  <c r="E92" i="2" s="1"/>
  <c r="L92" i="2" s="1"/>
  <c r="N92" i="2" s="1"/>
  <c r="C84" i="2"/>
  <c r="P84" i="2" s="1"/>
  <c r="D84" i="2"/>
  <c r="E84" i="2" s="1"/>
  <c r="L84" i="2" s="1"/>
  <c r="N84" i="2" s="1"/>
  <c r="C76" i="2"/>
  <c r="D76" i="2"/>
  <c r="E76" i="2" s="1"/>
  <c r="L76" i="2" s="1"/>
  <c r="N76" i="2" s="1"/>
  <c r="C68" i="2"/>
  <c r="P68" i="2" s="1"/>
  <c r="D68" i="2"/>
  <c r="E68" i="2" s="1"/>
  <c r="L68" i="2" s="1"/>
  <c r="N68" i="2" s="1"/>
  <c r="C60" i="2"/>
  <c r="D60" i="2"/>
  <c r="E60" i="2" s="1"/>
  <c r="L60" i="2" s="1"/>
  <c r="N60" i="2" s="1"/>
  <c r="C52" i="2"/>
  <c r="D52" i="2"/>
  <c r="E52" i="2" s="1"/>
  <c r="L52" i="2" s="1"/>
  <c r="N52" i="2" s="1"/>
  <c r="C44" i="2"/>
  <c r="D44" i="2"/>
  <c r="E44" i="2" s="1"/>
  <c r="L44" i="2" s="1"/>
  <c r="N44" i="2" s="1"/>
  <c r="C67" i="2"/>
  <c r="D67" i="2"/>
  <c r="E67" i="2" s="1"/>
  <c r="L67" i="2" s="1"/>
  <c r="C90" i="2"/>
  <c r="D90" i="2"/>
  <c r="E90" i="2" s="1"/>
  <c r="C74" i="2"/>
  <c r="D74" i="2"/>
  <c r="E74" i="2" s="1"/>
  <c r="C66" i="2"/>
  <c r="D66" i="2"/>
  <c r="E66" i="2" s="1"/>
  <c r="C58" i="2"/>
  <c r="D58" i="2"/>
  <c r="E58" i="2" s="1"/>
  <c r="C50" i="2"/>
  <c r="D50" i="2"/>
  <c r="E50" i="2" s="1"/>
  <c r="L50" i="2" s="1"/>
  <c r="N50" i="2" s="1"/>
  <c r="C42" i="2"/>
  <c r="D42" i="2"/>
  <c r="E42" i="2" s="1"/>
  <c r="L42" i="2" s="1"/>
  <c r="N42" i="2" s="1"/>
  <c r="C51" i="2"/>
  <c r="D51" i="2"/>
  <c r="E51" i="2" s="1"/>
  <c r="C49" i="2"/>
  <c r="D49" i="2"/>
  <c r="E49" i="2" s="1"/>
  <c r="C97" i="2"/>
  <c r="D97" i="2"/>
  <c r="E97" i="2" s="1"/>
  <c r="L97" i="2" s="1"/>
  <c r="N97" i="2" s="1"/>
  <c r="C43" i="2"/>
  <c r="D43" i="2"/>
  <c r="E43" i="2" s="1"/>
  <c r="C82" i="2"/>
  <c r="D82" i="2"/>
  <c r="E82" i="2" s="1"/>
  <c r="C89" i="2"/>
  <c r="D89" i="2"/>
  <c r="E89" i="2" s="1"/>
  <c r="L89" i="2" s="1"/>
  <c r="N89" i="2" s="1"/>
  <c r="C73" i="2"/>
  <c r="D73" i="2"/>
  <c r="E73" i="2" s="1"/>
  <c r="L73" i="2" s="1"/>
  <c r="N73" i="2" s="1"/>
  <c r="C57" i="2"/>
  <c r="D57" i="2"/>
  <c r="E57" i="2" s="1"/>
  <c r="L57" i="2" s="1"/>
  <c r="N57" i="2" s="1"/>
  <c r="C95" i="2"/>
  <c r="D95" i="2"/>
  <c r="E95" i="2" s="1"/>
  <c r="C88" i="2"/>
  <c r="D88" i="2"/>
  <c r="E88" i="2" s="1"/>
  <c r="L88" i="2" s="1"/>
  <c r="N88" i="2" s="1"/>
  <c r="C80" i="2"/>
  <c r="D80" i="2"/>
  <c r="E80" i="2" s="1"/>
  <c r="L80" i="2" s="1"/>
  <c r="N80" i="2" s="1"/>
  <c r="C72" i="2"/>
  <c r="D72" i="2"/>
  <c r="E72" i="2" s="1"/>
  <c r="L72" i="2" s="1"/>
  <c r="N72" i="2" s="1"/>
  <c r="C64" i="2"/>
  <c r="D64" i="2"/>
  <c r="E64" i="2" s="1"/>
  <c r="L64" i="2" s="1"/>
  <c r="N64" i="2" s="1"/>
  <c r="C56" i="2"/>
  <c r="D56" i="2"/>
  <c r="E56" i="2" s="1"/>
  <c r="L56" i="2" s="1"/>
  <c r="N56" i="2" s="1"/>
  <c r="C48" i="2"/>
  <c r="D48" i="2"/>
  <c r="E48" i="2" s="1"/>
  <c r="L48" i="2" s="1"/>
  <c r="N48" i="2" s="1"/>
  <c r="C59" i="2"/>
  <c r="D59" i="2"/>
  <c r="E59" i="2" s="1"/>
  <c r="L59" i="2" s="1"/>
  <c r="D96" i="2"/>
  <c r="E96" i="2" s="1"/>
  <c r="L96" i="2" s="1"/>
  <c r="C101" i="2"/>
  <c r="P101" i="2" s="1"/>
  <c r="D101" i="2"/>
  <c r="E101" i="2" s="1"/>
  <c r="L101" i="2" s="1"/>
  <c r="N101" i="2" s="1"/>
  <c r="C81" i="2"/>
  <c r="D81" i="2"/>
  <c r="E81" i="2" s="1"/>
  <c r="L81" i="2" s="1"/>
  <c r="N81" i="2" s="1"/>
  <c r="C65" i="2"/>
  <c r="D65" i="2"/>
  <c r="E65" i="2" s="1"/>
  <c r="L65" i="2" s="1"/>
  <c r="N65" i="2" s="1"/>
  <c r="C105" i="2"/>
  <c r="D105" i="2"/>
  <c r="E105" i="2" s="1"/>
  <c r="L105" i="2" s="1"/>
  <c r="N105" i="2" s="1"/>
  <c r="D94" i="2"/>
  <c r="E94" i="2" s="1"/>
  <c r="C87" i="2"/>
  <c r="D87" i="2"/>
  <c r="E87" i="2" s="1"/>
  <c r="C79" i="2"/>
  <c r="D79" i="2"/>
  <c r="E79" i="2" s="1"/>
  <c r="C71" i="2"/>
  <c r="D71" i="2"/>
  <c r="E71" i="2" s="1"/>
  <c r="C63" i="2"/>
  <c r="D63" i="2"/>
  <c r="E63" i="2" s="1"/>
  <c r="C55" i="2"/>
  <c r="D55" i="2"/>
  <c r="E55" i="2" s="1"/>
  <c r="C47" i="2"/>
  <c r="D47" i="2"/>
  <c r="E47" i="2" s="1"/>
  <c r="C75" i="2"/>
  <c r="P75" i="2" s="1"/>
  <c r="D75" i="2"/>
  <c r="E75" i="2" s="1"/>
  <c r="L75" i="2" s="1"/>
  <c r="N75" i="2" s="1"/>
  <c r="C86" i="2"/>
  <c r="D86" i="2"/>
  <c r="E86" i="2" s="1"/>
  <c r="C78" i="2"/>
  <c r="D78" i="2"/>
  <c r="E78" i="2" s="1"/>
  <c r="C70" i="2"/>
  <c r="D70" i="2"/>
  <c r="E70" i="2" s="1"/>
  <c r="C62" i="2"/>
  <c r="D62" i="2"/>
  <c r="E62" i="2" s="1"/>
  <c r="C54" i="2"/>
  <c r="D54" i="2"/>
  <c r="E54" i="2" s="1"/>
  <c r="L54" i="2" s="1"/>
  <c r="C46" i="2"/>
  <c r="P46" i="2" s="1"/>
  <c r="D46" i="2"/>
  <c r="E46" i="2" s="1"/>
  <c r="L46" i="2" s="1"/>
  <c r="N46" i="2" s="1"/>
  <c r="C83" i="2"/>
  <c r="D83" i="2"/>
  <c r="E83" i="2" s="1"/>
  <c r="C99" i="2"/>
  <c r="D99" i="2"/>
  <c r="E99" i="2" s="1"/>
  <c r="L99" i="2" s="1"/>
  <c r="C93" i="2"/>
  <c r="D93" i="2"/>
  <c r="E93" i="2" s="1"/>
  <c r="L93" i="2" s="1"/>
  <c r="N93" i="2" s="1"/>
  <c r="C69" i="2"/>
  <c r="P69" i="2" s="1"/>
  <c r="D69" i="2"/>
  <c r="E69" i="2" s="1"/>
  <c r="L69" i="2" s="1"/>
  <c r="N69" i="2" s="1"/>
  <c r="C45" i="2"/>
  <c r="D45" i="2"/>
  <c r="E45" i="2" s="1"/>
  <c r="D40" i="2"/>
  <c r="E40" i="2" s="1"/>
  <c r="L40" i="2" s="1"/>
  <c r="N40" i="2" s="1"/>
  <c r="D38" i="2"/>
  <c r="E38" i="2" s="1"/>
  <c r="L38" i="2" s="1"/>
  <c r="D36" i="2"/>
  <c r="E36" i="2" s="1"/>
  <c r="L36" i="2" s="1"/>
  <c r="D34" i="2"/>
  <c r="E34" i="2" s="1"/>
  <c r="D32" i="2"/>
  <c r="E32" i="2" s="1"/>
  <c r="L32" i="2" s="1"/>
  <c r="N32" i="2" s="1"/>
  <c r="D30" i="2"/>
  <c r="E30" i="2" s="1"/>
  <c r="D28" i="2"/>
  <c r="E28" i="2" s="1"/>
  <c r="L28" i="2" s="1"/>
  <c r="N28" i="2" s="1"/>
  <c r="D26" i="2"/>
  <c r="E26" i="2" s="1"/>
  <c r="L26" i="2" s="1"/>
  <c r="D41" i="2"/>
  <c r="E41" i="2" s="1"/>
  <c r="D39" i="2"/>
  <c r="E39" i="2" s="1"/>
  <c r="D37" i="2"/>
  <c r="E37" i="2" s="1"/>
  <c r="L37" i="2" s="1"/>
  <c r="D35" i="2"/>
  <c r="E35" i="2" s="1"/>
  <c r="D33" i="2"/>
  <c r="E33" i="2" s="1"/>
  <c r="L33" i="2" s="1"/>
  <c r="D31" i="2"/>
  <c r="E31" i="2" s="1"/>
  <c r="D29" i="2"/>
  <c r="E29" i="2" s="1"/>
  <c r="D27" i="2"/>
  <c r="E27" i="2" s="1"/>
  <c r="D25" i="2"/>
  <c r="E25" i="2" s="1"/>
  <c r="J2" i="2"/>
  <c r="K2" i="2" s="1"/>
  <c r="L2" i="2" s="1"/>
  <c r="N2" i="2" s="1"/>
  <c r="C2" i="2"/>
  <c r="P2" i="2" s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  <c r="M37" i="2" l="1"/>
  <c r="N37" i="2"/>
  <c r="M24" i="2"/>
  <c r="N24" i="2"/>
  <c r="M99" i="2"/>
  <c r="N99" i="2"/>
  <c r="P99" i="2" s="1"/>
  <c r="M59" i="2"/>
  <c r="N59" i="2"/>
  <c r="P59" i="2" s="1"/>
  <c r="M9" i="2"/>
  <c r="P44" i="2"/>
  <c r="M18" i="2"/>
  <c r="N18" i="2"/>
  <c r="P18" i="2" s="1"/>
  <c r="P13" i="2"/>
  <c r="G10" i="3"/>
  <c r="N51" i="3"/>
  <c r="M44" i="3"/>
  <c r="G84" i="3"/>
  <c r="M85" i="3"/>
  <c r="N85" i="3" s="1"/>
  <c r="O26" i="3"/>
  <c r="O24" i="3"/>
  <c r="O57" i="3"/>
  <c r="M23" i="2"/>
  <c r="N23" i="2"/>
  <c r="P23" i="2" s="1"/>
  <c r="M5" i="2"/>
  <c r="G45" i="3"/>
  <c r="O30" i="3"/>
  <c r="M38" i="2"/>
  <c r="N38" i="2"/>
  <c r="P38" i="2" s="1"/>
  <c r="P48" i="2"/>
  <c r="M13" i="2"/>
  <c r="P73" i="2"/>
  <c r="L22" i="2"/>
  <c r="P57" i="2"/>
  <c r="M34" i="3"/>
  <c r="N34" i="3" s="1"/>
  <c r="N14" i="3"/>
  <c r="M90" i="3"/>
  <c r="N90" i="3" s="1"/>
  <c r="G56" i="3"/>
  <c r="O38" i="3"/>
  <c r="H62" i="3"/>
  <c r="H105" i="3"/>
  <c r="H45" i="3"/>
  <c r="O15" i="3"/>
  <c r="P93" i="2"/>
  <c r="M20" i="2"/>
  <c r="P20" i="2"/>
  <c r="P80" i="2"/>
  <c r="L29" i="2"/>
  <c r="P50" i="2"/>
  <c r="P72" i="2"/>
  <c r="P88" i="2"/>
  <c r="M100" i="2"/>
  <c r="N100" i="2"/>
  <c r="P100" i="2" s="1"/>
  <c r="N24" i="3"/>
  <c r="N63" i="3"/>
  <c r="H3" i="3"/>
  <c r="H43" i="3"/>
  <c r="P5" i="2"/>
  <c r="M36" i="2"/>
  <c r="N36" i="2"/>
  <c r="P36" i="2" s="1"/>
  <c r="M26" i="2"/>
  <c r="N26" i="2"/>
  <c r="P26" i="2" s="1"/>
  <c r="M77" i="2"/>
  <c r="N77" i="2"/>
  <c r="P77" i="2" s="1"/>
  <c r="P65" i="2"/>
  <c r="M17" i="2"/>
  <c r="P17" i="2"/>
  <c r="P76" i="2"/>
  <c r="P64" i="2"/>
  <c r="M67" i="2"/>
  <c r="N67" i="2"/>
  <c r="P67" i="2" s="1"/>
  <c r="P105" i="2"/>
  <c r="N40" i="3"/>
  <c r="N64" i="3"/>
  <c r="G48" i="3"/>
  <c r="G64" i="3"/>
  <c r="H70" i="3"/>
  <c r="G82" i="3"/>
  <c r="M96" i="2"/>
  <c r="N96" i="2"/>
  <c r="P96" i="2" s="1"/>
  <c r="P24" i="2"/>
  <c r="M3" i="2"/>
  <c r="N3" i="2"/>
  <c r="N23" i="3"/>
  <c r="H59" i="3"/>
  <c r="O62" i="3"/>
  <c r="M33" i="2"/>
  <c r="N33" i="2"/>
  <c r="P33" i="2" s="1"/>
  <c r="M102" i="2"/>
  <c r="N102" i="2"/>
  <c r="P102" i="2" s="1"/>
  <c r="M98" i="2"/>
  <c r="N98" i="2"/>
  <c r="P98" i="2" s="1"/>
  <c r="P97" i="2"/>
  <c r="P3" i="2"/>
  <c r="G25" i="3"/>
  <c r="N99" i="3"/>
  <c r="O47" i="3"/>
  <c r="G81" i="3"/>
  <c r="H6" i="3"/>
  <c r="M54" i="2"/>
  <c r="N54" i="2"/>
  <c r="P54" i="2" s="1"/>
  <c r="L91" i="2"/>
  <c r="M19" i="2"/>
  <c r="N19" i="2"/>
  <c r="P19" i="2" s="1"/>
  <c r="P4" i="2"/>
  <c r="P104" i="2"/>
  <c r="M10" i="2"/>
  <c r="N10" i="2"/>
  <c r="P10" i="2" s="1"/>
  <c r="P32" i="2"/>
  <c r="M16" i="2"/>
  <c r="N16" i="2"/>
  <c r="P16" i="2" s="1"/>
  <c r="P37" i="2"/>
  <c r="G38" i="3"/>
  <c r="N68" i="3"/>
  <c r="N84" i="3"/>
  <c r="G69" i="3"/>
  <c r="G53" i="3"/>
  <c r="H11" i="3"/>
  <c r="H102" i="3"/>
  <c r="H14" i="3"/>
  <c r="F2" i="3"/>
  <c r="G2" i="3" s="1"/>
  <c r="H2" i="3"/>
  <c r="F19" i="3"/>
  <c r="G19" i="3" s="1"/>
  <c r="N12" i="3"/>
  <c r="F31" i="3"/>
  <c r="G31" i="3" s="1"/>
  <c r="F23" i="3"/>
  <c r="G23" i="3" s="1"/>
  <c r="F71" i="3"/>
  <c r="G71" i="3" s="1"/>
  <c r="G14" i="3"/>
  <c r="F15" i="3"/>
  <c r="G15" i="3" s="1"/>
  <c r="F39" i="3"/>
  <c r="G39" i="3" s="1"/>
  <c r="N44" i="3"/>
  <c r="F55" i="3"/>
  <c r="G55" i="3" s="1"/>
  <c r="M77" i="3"/>
  <c r="N77" i="3" s="1"/>
  <c r="F47" i="3"/>
  <c r="G47" i="3" s="1"/>
  <c r="F63" i="3"/>
  <c r="G63" i="3" s="1"/>
  <c r="M82" i="3"/>
  <c r="N82" i="3" s="1"/>
  <c r="F79" i="3"/>
  <c r="G79" i="3" s="1"/>
  <c r="F95" i="3"/>
  <c r="G95" i="3" s="1"/>
  <c r="N27" i="3"/>
  <c r="M46" i="3"/>
  <c r="N46" i="3" s="1"/>
  <c r="F27" i="3"/>
  <c r="G27" i="3" s="1"/>
  <c r="N60" i="3"/>
  <c r="N43" i="3"/>
  <c r="N104" i="3"/>
  <c r="M31" i="3"/>
  <c r="N31" i="3" s="1"/>
  <c r="M22" i="3"/>
  <c r="N22" i="3" s="1"/>
  <c r="N76" i="3"/>
  <c r="F103" i="3"/>
  <c r="G103" i="3" s="1"/>
  <c r="F87" i="3"/>
  <c r="G87" i="3" s="1"/>
  <c r="G29" i="3"/>
  <c r="G21" i="3"/>
  <c r="M54" i="3"/>
  <c r="N54" i="3" s="1"/>
  <c r="M69" i="3"/>
  <c r="N69" i="3" s="1"/>
  <c r="M9" i="3"/>
  <c r="N9" i="3" s="1"/>
  <c r="M8" i="3"/>
  <c r="N8" i="3" s="1"/>
  <c r="G4" i="3"/>
  <c r="N7" i="3"/>
  <c r="G6" i="3"/>
  <c r="L71" i="2"/>
  <c r="M60" i="2"/>
  <c r="M103" i="2"/>
  <c r="M85" i="2"/>
  <c r="M21" i="2"/>
  <c r="M68" i="2"/>
  <c r="M104" i="2"/>
  <c r="L49" i="2"/>
  <c r="M64" i="2"/>
  <c r="M52" i="2"/>
  <c r="L39" i="2"/>
  <c r="M11" i="2"/>
  <c r="M4" i="2"/>
  <c r="L82" i="2"/>
  <c r="M105" i="2"/>
  <c r="M57" i="2"/>
  <c r="M61" i="2"/>
  <c r="L83" i="2"/>
  <c r="M48" i="2"/>
  <c r="M73" i="2"/>
  <c r="L34" i="2"/>
  <c r="M101" i="2"/>
  <c r="M8" i="2"/>
  <c r="M42" i="2"/>
  <c r="M84" i="2"/>
  <c r="L35" i="2"/>
  <c r="M80" i="2"/>
  <c r="M50" i="2"/>
  <c r="M92" i="2"/>
  <c r="M7" i="2"/>
  <c r="M44" i="2"/>
  <c r="M81" i="2"/>
  <c r="M69" i="2"/>
  <c r="M46" i="2"/>
  <c r="M88" i="2"/>
  <c r="M89" i="2"/>
  <c r="M40" i="2"/>
  <c r="M72" i="2"/>
  <c r="M56" i="2"/>
  <c r="M93" i="2"/>
  <c r="M76" i="2"/>
  <c r="M97" i="2"/>
  <c r="M65" i="2"/>
  <c r="L79" i="2"/>
  <c r="M28" i="2"/>
  <c r="L51" i="2"/>
  <c r="L63" i="2"/>
  <c r="L70" i="2"/>
  <c r="L58" i="2"/>
  <c r="M12" i="2"/>
  <c r="L41" i="2"/>
  <c r="M75" i="2"/>
  <c r="M15" i="2"/>
  <c r="L86" i="2"/>
  <c r="L74" i="2"/>
  <c r="L62" i="2"/>
  <c r="L43" i="2"/>
  <c r="L53" i="2"/>
  <c r="L87" i="2"/>
  <c r="L90" i="2"/>
  <c r="L78" i="2"/>
  <c r="L55" i="2"/>
  <c r="N55" i="2" s="1"/>
  <c r="P55" i="2" s="1"/>
  <c r="L30" i="2"/>
  <c r="L25" i="2"/>
  <c r="L95" i="2"/>
  <c r="L6" i="2"/>
  <c r="L94" i="2"/>
  <c r="L45" i="2"/>
  <c r="M32" i="2"/>
  <c r="L31" i="2"/>
  <c r="L27" i="2"/>
  <c r="L47" i="2"/>
  <c r="L66" i="2"/>
  <c r="L14" i="2"/>
  <c r="M2" i="2"/>
  <c r="M47" i="2" l="1"/>
  <c r="N47" i="2"/>
  <c r="P47" i="2" s="1"/>
  <c r="M27" i="2"/>
  <c r="N27" i="2"/>
  <c r="P27" i="2" s="1"/>
  <c r="M30" i="2"/>
  <c r="N30" i="2"/>
  <c r="P30" i="2" s="1"/>
  <c r="M74" i="2"/>
  <c r="N74" i="2"/>
  <c r="P74" i="2" s="1"/>
  <c r="M63" i="2"/>
  <c r="N63" i="2"/>
  <c r="P63" i="2" s="1"/>
  <c r="M91" i="2"/>
  <c r="N91" i="2"/>
  <c r="P91" i="2" s="1"/>
  <c r="M62" i="2"/>
  <c r="N62" i="2"/>
  <c r="P62" i="2" s="1"/>
  <c r="M31" i="2"/>
  <c r="N31" i="2"/>
  <c r="P31" i="2" s="1"/>
  <c r="M86" i="2"/>
  <c r="N86" i="2"/>
  <c r="P86" i="2" s="1"/>
  <c r="M51" i="2"/>
  <c r="N51" i="2"/>
  <c r="P51" i="2" s="1"/>
  <c r="M82" i="2"/>
  <c r="N82" i="2"/>
  <c r="P82" i="2" s="1"/>
  <c r="M70" i="2"/>
  <c r="N70" i="2"/>
  <c r="P70" i="2" s="1"/>
  <c r="M49" i="2"/>
  <c r="N49" i="2"/>
  <c r="P49" i="2" s="1"/>
  <c r="M78" i="2"/>
  <c r="N78" i="2"/>
  <c r="P78" i="2" s="1"/>
  <c r="M34" i="2"/>
  <c r="N34" i="2"/>
  <c r="P34" i="2" s="1"/>
  <c r="M79" i="2"/>
  <c r="N79" i="2"/>
  <c r="P79" i="2" s="1"/>
  <c r="M90" i="2"/>
  <c r="N90" i="2"/>
  <c r="P90" i="2" s="1"/>
  <c r="M94" i="2"/>
  <c r="N94" i="2"/>
  <c r="P94" i="2" s="1"/>
  <c r="M41" i="2"/>
  <c r="N41" i="2"/>
  <c r="P41" i="2" s="1"/>
  <c r="M45" i="2"/>
  <c r="N45" i="2"/>
  <c r="P45" i="2" s="1"/>
  <c r="M55" i="2"/>
  <c r="M87" i="2"/>
  <c r="N87" i="2"/>
  <c r="P87" i="2" s="1"/>
  <c r="M39" i="2"/>
  <c r="N39" i="2"/>
  <c r="P39" i="2" s="1"/>
  <c r="M14" i="2"/>
  <c r="N14" i="2"/>
  <c r="P14" i="2" s="1"/>
  <c r="M6" i="2"/>
  <c r="N6" i="2"/>
  <c r="P6" i="2" s="1"/>
  <c r="M53" i="2"/>
  <c r="N53" i="2"/>
  <c r="P53" i="2" s="1"/>
  <c r="M35" i="2"/>
  <c r="N35" i="2"/>
  <c r="P35" i="2" s="1"/>
  <c r="M83" i="2"/>
  <c r="N83" i="2"/>
  <c r="P83" i="2" s="1"/>
  <c r="M29" i="2"/>
  <c r="N29" i="2"/>
  <c r="P29" i="2" s="1"/>
  <c r="M25" i="2"/>
  <c r="N25" i="2"/>
  <c r="P25" i="2" s="1"/>
  <c r="M66" i="2"/>
  <c r="N66" i="2"/>
  <c r="P66" i="2" s="1"/>
  <c r="M95" i="2"/>
  <c r="N95" i="2"/>
  <c r="P95" i="2" s="1"/>
  <c r="M43" i="2"/>
  <c r="N43" i="2"/>
  <c r="P43" i="2" s="1"/>
  <c r="M58" i="2"/>
  <c r="N58" i="2"/>
  <c r="P58" i="2" s="1"/>
  <c r="M71" i="2"/>
  <c r="N71" i="2"/>
  <c r="P71" i="2" s="1"/>
  <c r="M22" i="2"/>
  <c r="N22" i="2"/>
  <c r="P22" i="2" s="1"/>
</calcChain>
</file>

<file path=xl/sharedStrings.xml><?xml version="1.0" encoding="utf-8"?>
<sst xmlns="http://schemas.openxmlformats.org/spreadsheetml/2006/main" count="357" uniqueCount="236">
  <si>
    <t>SSMMVV</t>
  </si>
  <si>
    <t>SS,SSSSS</t>
  </si>
  <si>
    <t>495630</t>
  </si>
  <si>
    <t>154019</t>
  </si>
  <si>
    <t>501509</t>
  </si>
  <si>
    <t>160319</t>
  </si>
  <si>
    <t>493125</t>
  </si>
  <si>
    <t>173544</t>
  </si>
  <si>
    <t>493716</t>
  </si>
  <si>
    <t>171619</t>
  </si>
  <si>
    <t>491712</t>
  </si>
  <si>
    <t>172547</t>
  </si>
  <si>
    <t>493848</t>
  </si>
  <si>
    <t>170908</t>
  </si>
  <si>
    <t>403907</t>
  </si>
  <si>
    <t>154808</t>
  </si>
  <si>
    <t>403452</t>
  </si>
  <si>
    <t>154457</t>
  </si>
  <si>
    <t>470138</t>
  </si>
  <si>
    <t>152607</t>
  </si>
  <si>
    <t>493130</t>
  </si>
  <si>
    <t>173607</t>
  </si>
  <si>
    <t>495916</t>
  </si>
  <si>
    <t>160753</t>
  </si>
  <si>
    <t>491335</t>
  </si>
  <si>
    <t>171907</t>
  </si>
  <si>
    <t>491609</t>
  </si>
  <si>
    <t>163442</t>
  </si>
  <si>
    <t>495942</t>
  </si>
  <si>
    <t>174917</t>
  </si>
  <si>
    <t>490456</t>
  </si>
  <si>
    <t>162438</t>
  </si>
  <si>
    <t>485755</t>
  </si>
  <si>
    <t>170924</t>
  </si>
  <si>
    <t>484825</t>
  </si>
  <si>
    <t>170446</t>
  </si>
  <si>
    <t>485350</t>
  </si>
  <si>
    <t>163837</t>
  </si>
  <si>
    <t>493830</t>
  </si>
  <si>
    <t>171416</t>
  </si>
  <si>
    <t>485059</t>
  </si>
  <si>
    <t>171901</t>
  </si>
  <si>
    <t>492455</t>
  </si>
  <si>
    <t>163717</t>
  </si>
  <si>
    <t>485807</t>
  </si>
  <si>
    <t>172128</t>
  </si>
  <si>
    <t>491102</t>
  </si>
  <si>
    <t>164325</t>
  </si>
  <si>
    <t>495252</t>
  </si>
  <si>
    <t>181015</t>
  </si>
  <si>
    <t>485030</t>
  </si>
  <si>
    <t>162851</t>
  </si>
  <si>
    <t>494029</t>
  </si>
  <si>
    <t>182108</t>
  </si>
  <si>
    <t>490608</t>
  </si>
  <si>
    <t>163712</t>
  </si>
  <si>
    <t>492741</t>
  </si>
  <si>
    <t>171428</t>
  </si>
  <si>
    <t>485123</t>
  </si>
  <si>
    <t>162930</t>
  </si>
  <si>
    <t>485238</t>
  </si>
  <si>
    <t>173126</t>
  </si>
  <si>
    <t>484639</t>
  </si>
  <si>
    <t>164741</t>
  </si>
  <si>
    <t>491014</t>
  </si>
  <si>
    <t>163829</t>
  </si>
  <si>
    <t>492036</t>
  </si>
  <si>
    <t>173625</t>
  </si>
  <si>
    <t>493114</t>
  </si>
  <si>
    <t>174601</t>
  </si>
  <si>
    <t>492755</t>
  </si>
  <si>
    <t>172903</t>
  </si>
  <si>
    <t>485344</t>
  </si>
  <si>
    <t>163601</t>
  </si>
  <si>
    <t>484702</t>
  </si>
  <si>
    <t>163945</t>
  </si>
  <si>
    <t>485128</t>
  </si>
  <si>
    <t>162957</t>
  </si>
  <si>
    <t>492111</t>
  </si>
  <si>
    <t>172026</t>
  </si>
  <si>
    <t>490910</t>
  </si>
  <si>
    <t>171009</t>
  </si>
  <si>
    <t>494938</t>
  </si>
  <si>
    <t>180823</t>
  </si>
  <si>
    <t>495259</t>
  </si>
  <si>
    <t>181903</t>
  </si>
  <si>
    <t>485752</t>
  </si>
  <si>
    <t>170913</t>
  </si>
  <si>
    <t>494717</t>
  </si>
  <si>
    <t>165658</t>
  </si>
  <si>
    <t>491220</t>
  </si>
  <si>
    <t>163752</t>
  </si>
  <si>
    <t>484735</t>
  </si>
  <si>
    <t>160036</t>
  </si>
  <si>
    <t>491751</t>
  </si>
  <si>
    <t>171456</t>
  </si>
  <si>
    <t>484615</t>
  </si>
  <si>
    <t>165201</t>
  </si>
  <si>
    <t>490821</t>
  </si>
  <si>
    <t>162915</t>
  </si>
  <si>
    <t>484932</t>
  </si>
  <si>
    <t>165054</t>
  </si>
  <si>
    <t>491051</t>
  </si>
  <si>
    <t>173444</t>
  </si>
  <si>
    <t>491200</t>
  </si>
  <si>
    <t>173521</t>
  </si>
  <si>
    <t>491600</t>
  </si>
  <si>
    <t>163437</t>
  </si>
  <si>
    <t>491804</t>
  </si>
  <si>
    <t>172544</t>
  </si>
  <si>
    <t>491805</t>
  </si>
  <si>
    <t>172554</t>
  </si>
  <si>
    <t>491033</t>
  </si>
  <si>
    <t>163821</t>
  </si>
  <si>
    <t>491555</t>
  </si>
  <si>
    <t>163348</t>
  </si>
  <si>
    <t>485748</t>
  </si>
  <si>
    <t>154018</t>
  </si>
  <si>
    <t>493156</t>
  </si>
  <si>
    <t>174502</t>
  </si>
  <si>
    <t>485312</t>
  </si>
  <si>
    <t>170349</t>
  </si>
  <si>
    <t>494012</t>
  </si>
  <si>
    <t>181335</t>
  </si>
  <si>
    <t>494826</t>
  </si>
  <si>
    <t>181205</t>
  </si>
  <si>
    <t>485140</t>
  </si>
  <si>
    <t>490741</t>
  </si>
  <si>
    <t>163347</t>
  </si>
  <si>
    <t>495354</t>
  </si>
  <si>
    <t>161306</t>
  </si>
  <si>
    <t>504644</t>
  </si>
  <si>
    <t>141234</t>
  </si>
  <si>
    <t>502812</t>
  </si>
  <si>
    <t>145757</t>
  </si>
  <si>
    <t>502250</t>
  </si>
  <si>
    <t>145236</t>
  </si>
  <si>
    <t>493847</t>
  </si>
  <si>
    <t>170910</t>
  </si>
  <si>
    <t>490744</t>
  </si>
  <si>
    <t>163253</t>
  </si>
  <si>
    <t>490828</t>
  </si>
  <si>
    <t>161513</t>
  </si>
  <si>
    <t>493200</t>
  </si>
  <si>
    <t>174440</t>
  </si>
  <si>
    <t>490223</t>
  </si>
  <si>
    <t>160849</t>
  </si>
  <si>
    <t>485313</t>
  </si>
  <si>
    <t>163610</t>
  </si>
  <si>
    <t>484900</t>
  </si>
  <si>
    <t>162919</t>
  </si>
  <si>
    <t>490751</t>
  </si>
  <si>
    <t>163314</t>
  </si>
  <si>
    <t>491607</t>
  </si>
  <si>
    <t>163444</t>
  </si>
  <si>
    <t>484959</t>
  </si>
  <si>
    <t>164456</t>
  </si>
  <si>
    <t>493718</t>
  </si>
  <si>
    <t>171612</t>
  </si>
  <si>
    <t>485634</t>
  </si>
  <si>
    <t>172141</t>
  </si>
  <si>
    <t>484822</t>
  </si>
  <si>
    <t>161106</t>
  </si>
  <si>
    <t>492116</t>
  </si>
  <si>
    <t>172008</t>
  </si>
  <si>
    <t>délka</t>
  </si>
  <si>
    <t>šířka</t>
  </si>
  <si>
    <t>pole</t>
  </si>
  <si>
    <t>Zem_delka</t>
  </si>
  <si>
    <t>Zem_sirka</t>
  </si>
  <si>
    <t>kvadrant</t>
  </si>
  <si>
    <t>pismeno</t>
  </si>
  <si>
    <t>6060c</t>
  </si>
  <si>
    <t>5762a</t>
  </si>
  <si>
    <t>6471d</t>
  </si>
  <si>
    <t>6369d</t>
  </si>
  <si>
    <t>6770b</t>
  </si>
  <si>
    <t>6368d</t>
  </si>
  <si>
    <t>Ctverec_orig</t>
  </si>
  <si>
    <t>6062b</t>
  </si>
  <si>
    <t>6769d</t>
  </si>
  <si>
    <t>6765a</t>
  </si>
  <si>
    <t>6072b</t>
  </si>
  <si>
    <t>6964a</t>
  </si>
  <si>
    <t>7068b</t>
  </si>
  <si>
    <t>7168c</t>
  </si>
  <si>
    <t>7165b</t>
  </si>
  <si>
    <t>6369c</t>
  </si>
  <si>
    <t>7169d</t>
  </si>
  <si>
    <t>6565d</t>
  </si>
  <si>
    <t>7070a</t>
  </si>
  <si>
    <t>6866a</t>
  </si>
  <si>
    <t>6175a</t>
  </si>
  <si>
    <t>7164d</t>
  </si>
  <si>
    <t>6376a</t>
  </si>
  <si>
    <t>6865d</t>
  </si>
  <si>
    <t>6569a</t>
  </si>
  <si>
    <t>7164b</t>
  </si>
  <si>
    <t>7171a</t>
  </si>
  <si>
    <t>7266b</t>
  </si>
  <si>
    <t>6865b</t>
  </si>
  <si>
    <t>6671d</t>
  </si>
  <si>
    <t>6472d</t>
  </si>
  <si>
    <t>6570b</t>
  </si>
  <si>
    <t>7265b</t>
  </si>
  <si>
    <t>6670a</t>
  </si>
  <si>
    <t>6869a</t>
  </si>
  <si>
    <t>6174d</t>
  </si>
  <si>
    <t>6175b</t>
  </si>
  <si>
    <t>6267b</t>
  </si>
  <si>
    <t>6765d</t>
  </si>
  <si>
    <t>7262a</t>
  </si>
  <si>
    <t>6769a</t>
  </si>
  <si>
    <t>7267a</t>
  </si>
  <si>
    <t>6864d</t>
  </si>
  <si>
    <t>7167c</t>
  </si>
  <si>
    <t>6871a</t>
  </si>
  <si>
    <t>6871b</t>
  </si>
  <si>
    <t>6670d</t>
  </si>
  <si>
    <t>7060a</t>
  </si>
  <si>
    <t>7168a</t>
  </si>
  <si>
    <t>6375a</t>
  </si>
  <si>
    <t>6175c</t>
  </si>
  <si>
    <t>7168b</t>
  </si>
  <si>
    <t>6865c</t>
  </si>
  <si>
    <t>6163a</t>
  </si>
  <si>
    <t>5251a</t>
  </si>
  <si>
    <t>5555b</t>
  </si>
  <si>
    <t>5655a</t>
  </si>
  <si>
    <t>6863d</t>
  </si>
  <si>
    <t>6472c</t>
  </si>
  <si>
    <t>6962d</t>
  </si>
  <si>
    <t>7166c</t>
  </si>
  <si>
    <t>7070c</t>
  </si>
  <si>
    <t>7163c</t>
  </si>
  <si>
    <t>6060d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</si>
</sst>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11"/>
      <color indexed="8"/>
      <name val="Calibri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0" fillId="0" borderId="0" xfId="0" applyFill="1"/>
    <xf numFmtId="0" fontId="0" fillId="2" borderId="0" xfId="0" applyFill="1"/>
    <xf numFmtId="0" fontId="1" fillId="0" borderId="0" xfId="0" applyFont="1"/>
    <xf numFmtId="0" fontId="1" fillId="0" borderId="0" xfId="0" applyFont="1" applyFill="1"/>
    <xf numFmtId="0" fontId="5" fillId="3" borderId="2" xfId="2" applyFont="1" applyFill="1" applyBorder="1" applyAlignment="1">
      <alignment horizontal="center"/>
    </xf>
    <xf numFmtId="0" fontId="5" fillId="2" borderId="1" xfId="2" applyFont="1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164" fontId="0" fillId="0" borderId="0" xfId="0" applyNumberFormat="1"/>
    <xf numFmtId="0" fontId="0" fillId="0" borderId="0" xfId="0" applyNumberFormat="1"/>
    <xf numFmtId="164" fontId="4" fillId="0" borderId="1" xfId="3" applyNumberFormat="1" applyFont="1" applyFill="1" applyBorder="1" applyAlignment="1">
      <alignment wrapText="1"/>
    </xf>
    <xf numFmtId="1" fontId="0" fillId="0" borderId="0" xfId="0" applyNumberFormat="1"/>
    <xf numFmtId="0" fontId="5" fillId="3" borderId="2" xfId="4" applyFont="1" applyFill="1" applyBorder="1" applyAlignment="1">
      <alignment horizontal="center"/>
    </xf>
    <xf numFmtId="0" fontId="5" fillId="2" borderId="1" xfId="4" applyFont="1" applyFill="1" applyBorder="1" applyAlignment="1">
      <alignment wrapText="1"/>
    </xf>
  </cellXfs>
  <cellStyles count="5">
    <cellStyle name="Normální" xfId="0" builtinId="0"/>
    <cellStyle name="Normální_centroidy_kvadrantu" xfId="4"/>
    <cellStyle name="normální_List1" xfId="3"/>
    <cellStyle name="Normální_List2" xfId="2"/>
    <cellStyle name="Normální_SSMMVV na stupně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abSelected="1" workbookViewId="0">
      <selection activeCell="C4" sqref="C4"/>
    </sheetView>
  </sheetViews>
  <sheetFormatPr defaultRowHeight="15" x14ac:dyDescent="0.25"/>
  <cols>
    <col min="1" max="1" width="9.140625" style="2"/>
    <col min="2" max="2" width="13.7109375" style="2" customWidth="1"/>
    <col min="3" max="3" width="17.42578125" style="3" customWidth="1"/>
    <col min="4" max="4" width="15.140625" style="3" customWidth="1"/>
  </cols>
  <sheetData>
    <row r="1" spans="1:4" x14ac:dyDescent="0.25">
      <c r="A1" s="2" t="s">
        <v>0</v>
      </c>
      <c r="B1" s="2" t="s">
        <v>0</v>
      </c>
      <c r="C1" s="3" t="s">
        <v>1</v>
      </c>
      <c r="D1" s="3" t="s">
        <v>1</v>
      </c>
    </row>
    <row r="2" spans="1:4" x14ac:dyDescent="0.25">
      <c r="A2" s="7" t="s">
        <v>2</v>
      </c>
      <c r="B2" s="7" t="s">
        <v>3</v>
      </c>
      <c r="C2" s="3">
        <f t="shared" ref="C2:D35" si="0">MID(A2,1,2)+(MID(A2,3,2)/60)+(MID(A2,5,2)/3600)</f>
        <v>49.941666666666663</v>
      </c>
      <c r="D2" s="3">
        <f t="shared" si="0"/>
        <v>15.671944444444444</v>
      </c>
    </row>
    <row r="3" spans="1:4" x14ac:dyDescent="0.25">
      <c r="A3" s="7" t="s">
        <v>2</v>
      </c>
      <c r="B3" s="7" t="s">
        <v>3</v>
      </c>
      <c r="C3" s="3">
        <f t="shared" si="0"/>
        <v>49.941666666666663</v>
      </c>
      <c r="D3" s="3">
        <f t="shared" si="0"/>
        <v>15.671944444444444</v>
      </c>
    </row>
    <row r="4" spans="1:4" x14ac:dyDescent="0.25">
      <c r="A4" s="7" t="s">
        <v>4</v>
      </c>
      <c r="B4" s="7" t="s">
        <v>5</v>
      </c>
      <c r="C4" s="3">
        <f t="shared" si="0"/>
        <v>50.252499999999998</v>
      </c>
      <c r="D4" s="3">
        <f t="shared" si="0"/>
        <v>16.055277777777778</v>
      </c>
    </row>
    <row r="5" spans="1:4" x14ac:dyDescent="0.25">
      <c r="A5" s="7" t="s">
        <v>6</v>
      </c>
      <c r="B5" s="7" t="s">
        <v>7</v>
      </c>
      <c r="C5" s="3">
        <f t="shared" si="0"/>
        <v>49.523611111111109</v>
      </c>
      <c r="D5" s="3">
        <f t="shared" si="0"/>
        <v>17.595555555555553</v>
      </c>
    </row>
    <row r="6" spans="1:4" x14ac:dyDescent="0.25">
      <c r="A6" s="7" t="s">
        <v>6</v>
      </c>
      <c r="B6" s="7" t="s">
        <v>7</v>
      </c>
      <c r="C6" s="3">
        <f t="shared" si="0"/>
        <v>49.523611111111109</v>
      </c>
      <c r="D6" s="3">
        <f t="shared" si="0"/>
        <v>17.595555555555553</v>
      </c>
    </row>
    <row r="7" spans="1:4" x14ac:dyDescent="0.25">
      <c r="A7" s="7" t="s">
        <v>8</v>
      </c>
      <c r="B7" s="7" t="s">
        <v>9</v>
      </c>
      <c r="C7" s="3">
        <f t="shared" si="0"/>
        <v>49.621111111111112</v>
      </c>
      <c r="D7" s="3">
        <f t="shared" si="0"/>
        <v>17.271944444444443</v>
      </c>
    </row>
    <row r="8" spans="1:4" x14ac:dyDescent="0.25">
      <c r="A8" s="7" t="s">
        <v>10</v>
      </c>
      <c r="B8" s="7" t="s">
        <v>11</v>
      </c>
      <c r="C8" s="3">
        <f t="shared" si="0"/>
        <v>49.286666666666662</v>
      </c>
      <c r="D8" s="3">
        <f t="shared" si="0"/>
        <v>17.429722222222225</v>
      </c>
    </row>
    <row r="9" spans="1:4" x14ac:dyDescent="0.25">
      <c r="A9" s="7" t="s">
        <v>12</v>
      </c>
      <c r="B9" s="7" t="s">
        <v>13</v>
      </c>
      <c r="C9" s="3">
        <f t="shared" si="0"/>
        <v>49.646666666666668</v>
      </c>
      <c r="D9" s="3">
        <f t="shared" si="0"/>
        <v>17.152222222222221</v>
      </c>
    </row>
    <row r="10" spans="1:4" x14ac:dyDescent="0.25">
      <c r="A10" s="7" t="s">
        <v>14</v>
      </c>
      <c r="B10" s="7" t="s">
        <v>15</v>
      </c>
      <c r="C10" s="3">
        <f t="shared" si="0"/>
        <v>40.651944444444446</v>
      </c>
      <c r="D10" s="3">
        <f t="shared" si="0"/>
        <v>15.802222222222223</v>
      </c>
    </row>
    <row r="11" spans="1:4" x14ac:dyDescent="0.25">
      <c r="A11" s="7" t="s">
        <v>16</v>
      </c>
      <c r="B11" s="7" t="s">
        <v>17</v>
      </c>
      <c r="C11" s="3">
        <f t="shared" si="0"/>
        <v>40.581111111111113</v>
      </c>
      <c r="D11" s="3">
        <f t="shared" si="0"/>
        <v>15.749166666666666</v>
      </c>
    </row>
    <row r="12" spans="1:4" x14ac:dyDescent="0.25">
      <c r="A12" s="7" t="s">
        <v>18</v>
      </c>
      <c r="B12" s="7" t="s">
        <v>19</v>
      </c>
      <c r="C12" s="3">
        <f t="shared" si="0"/>
        <v>47.027222222222221</v>
      </c>
      <c r="D12" s="3">
        <f t="shared" si="0"/>
        <v>15.435277777777777</v>
      </c>
    </row>
    <row r="13" spans="1:4" x14ac:dyDescent="0.25">
      <c r="A13" s="7" t="s">
        <v>20</v>
      </c>
      <c r="B13" s="7" t="s">
        <v>21</v>
      </c>
      <c r="C13" s="3">
        <f t="shared" si="0"/>
        <v>49.524999999999999</v>
      </c>
      <c r="D13" s="3">
        <f t="shared" si="0"/>
        <v>17.601944444444445</v>
      </c>
    </row>
    <row r="14" spans="1:4" x14ac:dyDescent="0.25">
      <c r="A14" s="7" t="s">
        <v>22</v>
      </c>
      <c r="B14" s="7" t="s">
        <v>23</v>
      </c>
      <c r="C14" s="3">
        <f t="shared" si="0"/>
        <v>49.987777777777779</v>
      </c>
      <c r="D14" s="3">
        <f t="shared" si="0"/>
        <v>16.131388888888889</v>
      </c>
    </row>
    <row r="15" spans="1:4" x14ac:dyDescent="0.25">
      <c r="A15" s="7" t="s">
        <v>24</v>
      </c>
      <c r="B15" s="7" t="s">
        <v>25</v>
      </c>
      <c r="C15" s="3">
        <f t="shared" si="0"/>
        <v>49.226388888888891</v>
      </c>
      <c r="D15" s="3">
        <f t="shared" si="0"/>
        <v>17.31861111111111</v>
      </c>
    </row>
    <row r="16" spans="1:4" x14ac:dyDescent="0.25">
      <c r="A16" s="7" t="s">
        <v>6</v>
      </c>
      <c r="B16" s="7" t="s">
        <v>7</v>
      </c>
      <c r="C16" s="3">
        <f t="shared" si="0"/>
        <v>49.523611111111109</v>
      </c>
      <c r="D16" s="3">
        <f t="shared" si="0"/>
        <v>17.595555555555553</v>
      </c>
    </row>
    <row r="17" spans="1:4" x14ac:dyDescent="0.25">
      <c r="A17" s="7"/>
      <c r="B17" s="7"/>
      <c r="C17" s="3" t="e">
        <f t="shared" si="0"/>
        <v>#VALUE!</v>
      </c>
      <c r="D17" s="3" t="e">
        <f t="shared" si="0"/>
        <v>#VALUE!</v>
      </c>
    </row>
    <row r="18" spans="1:4" x14ac:dyDescent="0.25">
      <c r="A18" s="7"/>
      <c r="B18" s="7"/>
      <c r="C18" s="3" t="e">
        <f t="shared" si="0"/>
        <v>#VALUE!</v>
      </c>
      <c r="D18" s="3" t="e">
        <f t="shared" si="0"/>
        <v>#VALUE!</v>
      </c>
    </row>
    <row r="19" spans="1:4" x14ac:dyDescent="0.25">
      <c r="A19" s="7"/>
      <c r="B19" s="7"/>
      <c r="C19" s="3" t="e">
        <f t="shared" si="0"/>
        <v>#VALUE!</v>
      </c>
      <c r="D19" s="3" t="e">
        <f t="shared" si="0"/>
        <v>#VALUE!</v>
      </c>
    </row>
    <row r="20" spans="1:4" x14ac:dyDescent="0.25">
      <c r="A20" s="7"/>
      <c r="B20" s="7"/>
      <c r="C20" s="3" t="e">
        <f t="shared" si="0"/>
        <v>#VALUE!</v>
      </c>
      <c r="D20" s="3" t="e">
        <f t="shared" si="0"/>
        <v>#VALUE!</v>
      </c>
    </row>
    <row r="21" spans="1:4" x14ac:dyDescent="0.25">
      <c r="A21" s="7"/>
      <c r="B21" s="7"/>
      <c r="C21" s="3" t="e">
        <f t="shared" si="0"/>
        <v>#VALUE!</v>
      </c>
      <c r="D21" s="3" t="e">
        <f t="shared" si="0"/>
        <v>#VALUE!</v>
      </c>
    </row>
    <row r="22" spans="1:4" x14ac:dyDescent="0.25">
      <c r="A22" s="7"/>
      <c r="B22" s="7"/>
      <c r="C22" s="3" t="e">
        <f t="shared" si="0"/>
        <v>#VALUE!</v>
      </c>
      <c r="D22" s="3" t="e">
        <f t="shared" si="0"/>
        <v>#VALUE!</v>
      </c>
    </row>
    <row r="23" spans="1:4" x14ac:dyDescent="0.25">
      <c r="A23" s="7"/>
      <c r="B23" s="7"/>
      <c r="C23" s="3" t="e">
        <f t="shared" si="0"/>
        <v>#VALUE!</v>
      </c>
      <c r="D23" s="3" t="e">
        <f t="shared" si="0"/>
        <v>#VALUE!</v>
      </c>
    </row>
    <row r="24" spans="1:4" x14ac:dyDescent="0.25">
      <c r="A24" s="7"/>
      <c r="B24" s="7"/>
      <c r="C24" s="3" t="e">
        <f t="shared" si="0"/>
        <v>#VALUE!</v>
      </c>
      <c r="D24" s="3" t="e">
        <f t="shared" si="0"/>
        <v>#VALUE!</v>
      </c>
    </row>
    <row r="25" spans="1:4" x14ac:dyDescent="0.25">
      <c r="A25" s="7"/>
      <c r="B25" s="7"/>
      <c r="C25" s="3" t="e">
        <f t="shared" si="0"/>
        <v>#VALUE!</v>
      </c>
      <c r="D25" s="3" t="e">
        <f t="shared" si="0"/>
        <v>#VALUE!</v>
      </c>
    </row>
    <row r="26" spans="1:4" x14ac:dyDescent="0.25">
      <c r="A26" s="7"/>
      <c r="B26" s="7"/>
      <c r="C26" s="3" t="e">
        <f t="shared" si="0"/>
        <v>#VALUE!</v>
      </c>
      <c r="D26" s="3" t="e">
        <f t="shared" si="0"/>
        <v>#VALUE!</v>
      </c>
    </row>
    <row r="27" spans="1:4" x14ac:dyDescent="0.25">
      <c r="A27" s="7"/>
      <c r="B27" s="7"/>
      <c r="C27" s="3" t="e">
        <f t="shared" si="0"/>
        <v>#VALUE!</v>
      </c>
      <c r="D27" s="3" t="e">
        <f t="shared" si="0"/>
        <v>#VALUE!</v>
      </c>
    </row>
    <row r="28" spans="1:4" x14ac:dyDescent="0.25">
      <c r="A28" s="7"/>
      <c r="B28" s="7"/>
      <c r="C28" s="3" t="e">
        <f t="shared" si="0"/>
        <v>#VALUE!</v>
      </c>
      <c r="D28" s="3" t="e">
        <f t="shared" si="0"/>
        <v>#VALUE!</v>
      </c>
    </row>
    <row r="29" spans="1:4" x14ac:dyDescent="0.25">
      <c r="A29" s="7"/>
      <c r="B29" s="7"/>
      <c r="C29" s="3" t="e">
        <f t="shared" si="0"/>
        <v>#VALUE!</v>
      </c>
      <c r="D29" s="3" t="e">
        <f t="shared" si="0"/>
        <v>#VALUE!</v>
      </c>
    </row>
    <row r="30" spans="1:4" x14ac:dyDescent="0.25">
      <c r="A30" s="7"/>
      <c r="B30" s="7"/>
      <c r="C30" s="3" t="e">
        <f t="shared" si="0"/>
        <v>#VALUE!</v>
      </c>
      <c r="D30" s="3" t="e">
        <f t="shared" si="0"/>
        <v>#VALUE!</v>
      </c>
    </row>
    <row r="31" spans="1:4" x14ac:dyDescent="0.25">
      <c r="A31" s="7"/>
      <c r="B31" s="7"/>
      <c r="C31" s="3" t="e">
        <f t="shared" si="0"/>
        <v>#VALUE!</v>
      </c>
      <c r="D31" s="3" t="e">
        <f t="shared" si="0"/>
        <v>#VALUE!</v>
      </c>
    </row>
    <row r="32" spans="1:4" x14ac:dyDescent="0.25">
      <c r="A32" s="7"/>
      <c r="B32" s="7"/>
      <c r="C32" s="3" t="e">
        <f t="shared" si="0"/>
        <v>#VALUE!</v>
      </c>
      <c r="D32" s="3" t="e">
        <f t="shared" si="0"/>
        <v>#VALUE!</v>
      </c>
    </row>
    <row r="33" spans="1:4" x14ac:dyDescent="0.25">
      <c r="A33" s="7"/>
      <c r="B33" s="7"/>
      <c r="C33" s="3" t="e">
        <f t="shared" si="0"/>
        <v>#VALUE!</v>
      </c>
      <c r="D33" s="3" t="e">
        <f t="shared" si="0"/>
        <v>#VALUE!</v>
      </c>
    </row>
    <row r="34" spans="1:4" x14ac:dyDescent="0.25">
      <c r="A34" s="7"/>
      <c r="B34" s="7"/>
      <c r="C34" s="3" t="e">
        <f t="shared" si="0"/>
        <v>#VALUE!</v>
      </c>
      <c r="D34" s="3" t="e">
        <f t="shared" si="0"/>
        <v>#VALUE!</v>
      </c>
    </row>
    <row r="35" spans="1:4" x14ac:dyDescent="0.25">
      <c r="A35" s="7"/>
      <c r="B35" s="7"/>
      <c r="C35" s="3" t="e">
        <f t="shared" si="0"/>
        <v>#VALUE!</v>
      </c>
      <c r="D35" s="3" t="e">
        <f t="shared" si="0"/>
        <v>#VALUE!</v>
      </c>
    </row>
    <row r="36" spans="1:4" x14ac:dyDescent="0.25">
      <c r="A36" s="7"/>
      <c r="B36" s="7"/>
      <c r="C36" s="3" t="e">
        <f t="shared" ref="C36:D80" si="1">MID(A36,1,2)+(MID(A36,3,2)/60)+(MID(A36,5,2)/3600)</f>
        <v>#VALUE!</v>
      </c>
      <c r="D36" s="3" t="e">
        <f t="shared" si="1"/>
        <v>#VALUE!</v>
      </c>
    </row>
    <row r="37" spans="1:4" x14ac:dyDescent="0.25">
      <c r="A37" s="7"/>
      <c r="B37" s="7"/>
      <c r="C37" s="3" t="e">
        <f t="shared" si="1"/>
        <v>#VALUE!</v>
      </c>
      <c r="D37" s="3" t="e">
        <f t="shared" si="1"/>
        <v>#VALUE!</v>
      </c>
    </row>
    <row r="38" spans="1:4" x14ac:dyDescent="0.25">
      <c r="A38" s="7"/>
      <c r="B38" s="7"/>
      <c r="C38" s="3" t="e">
        <f t="shared" si="1"/>
        <v>#VALUE!</v>
      </c>
      <c r="D38" s="3" t="e">
        <f t="shared" si="1"/>
        <v>#VALUE!</v>
      </c>
    </row>
    <row r="39" spans="1:4" x14ac:dyDescent="0.25">
      <c r="A39" s="7"/>
      <c r="B39" s="7"/>
      <c r="C39" s="3" t="e">
        <f t="shared" si="1"/>
        <v>#VALUE!</v>
      </c>
      <c r="D39" s="3" t="e">
        <f t="shared" si="1"/>
        <v>#VALUE!</v>
      </c>
    </row>
    <row r="40" spans="1:4" x14ac:dyDescent="0.25">
      <c r="A40" s="7"/>
      <c r="B40" s="7"/>
      <c r="C40" s="3" t="e">
        <f t="shared" si="1"/>
        <v>#VALUE!</v>
      </c>
      <c r="D40" s="3" t="e">
        <f t="shared" si="1"/>
        <v>#VALUE!</v>
      </c>
    </row>
    <row r="41" spans="1:4" x14ac:dyDescent="0.25">
      <c r="A41" s="7"/>
      <c r="B41" s="7"/>
      <c r="C41" s="3" t="e">
        <f t="shared" si="1"/>
        <v>#VALUE!</v>
      </c>
      <c r="D41" s="3" t="e">
        <f t="shared" si="1"/>
        <v>#VALUE!</v>
      </c>
    </row>
    <row r="42" spans="1:4" x14ac:dyDescent="0.25">
      <c r="A42" s="7"/>
      <c r="B42" s="7"/>
      <c r="C42" s="3" t="e">
        <f t="shared" si="1"/>
        <v>#VALUE!</v>
      </c>
      <c r="D42" s="3" t="e">
        <f t="shared" si="1"/>
        <v>#VALUE!</v>
      </c>
    </row>
    <row r="43" spans="1:4" x14ac:dyDescent="0.25">
      <c r="A43" s="7"/>
      <c r="B43" s="7"/>
      <c r="C43" s="3" t="e">
        <f t="shared" si="1"/>
        <v>#VALUE!</v>
      </c>
      <c r="D43" s="3" t="e">
        <f t="shared" si="1"/>
        <v>#VALUE!</v>
      </c>
    </row>
    <row r="44" spans="1:4" x14ac:dyDescent="0.25">
      <c r="A44" s="7"/>
      <c r="B44" s="7"/>
      <c r="C44" s="3" t="e">
        <f t="shared" si="1"/>
        <v>#VALUE!</v>
      </c>
      <c r="D44" s="3" t="e">
        <f t="shared" si="1"/>
        <v>#VALUE!</v>
      </c>
    </row>
    <row r="45" spans="1:4" x14ac:dyDescent="0.25">
      <c r="A45" s="7"/>
      <c r="B45" s="7"/>
      <c r="C45" s="3" t="e">
        <f t="shared" si="1"/>
        <v>#VALUE!</v>
      </c>
      <c r="D45" s="3" t="e">
        <f t="shared" si="1"/>
        <v>#VALUE!</v>
      </c>
    </row>
    <row r="46" spans="1:4" x14ac:dyDescent="0.25">
      <c r="A46" s="7"/>
      <c r="B46" s="7"/>
      <c r="C46" s="3" t="e">
        <f t="shared" si="1"/>
        <v>#VALUE!</v>
      </c>
      <c r="D46" s="3" t="e">
        <f t="shared" si="1"/>
        <v>#VALUE!</v>
      </c>
    </row>
    <row r="47" spans="1:4" x14ac:dyDescent="0.25">
      <c r="A47" s="7"/>
      <c r="B47" s="7"/>
      <c r="C47" s="3" t="e">
        <f t="shared" si="1"/>
        <v>#VALUE!</v>
      </c>
      <c r="D47" s="3" t="e">
        <f t="shared" si="1"/>
        <v>#VALUE!</v>
      </c>
    </row>
    <row r="48" spans="1:4" x14ac:dyDescent="0.25">
      <c r="A48" s="7"/>
      <c r="B48" s="7"/>
      <c r="C48" s="3" t="e">
        <f t="shared" si="1"/>
        <v>#VALUE!</v>
      </c>
      <c r="D48" s="3" t="e">
        <f t="shared" si="1"/>
        <v>#VALUE!</v>
      </c>
    </row>
    <row r="49" spans="1:4" x14ac:dyDescent="0.25">
      <c r="A49" s="7"/>
      <c r="B49" s="7"/>
      <c r="C49" s="3" t="e">
        <f t="shared" si="1"/>
        <v>#VALUE!</v>
      </c>
      <c r="D49" s="3" t="e">
        <f t="shared" si="1"/>
        <v>#VALUE!</v>
      </c>
    </row>
    <row r="50" spans="1:4" x14ac:dyDescent="0.25">
      <c r="A50" s="7"/>
      <c r="B50" s="7"/>
      <c r="C50" s="3" t="e">
        <f t="shared" si="1"/>
        <v>#VALUE!</v>
      </c>
      <c r="D50" s="3" t="e">
        <f t="shared" si="1"/>
        <v>#VALUE!</v>
      </c>
    </row>
    <row r="51" spans="1:4" x14ac:dyDescent="0.25">
      <c r="A51" s="7"/>
      <c r="B51" s="7"/>
      <c r="C51" s="3" t="e">
        <f t="shared" si="1"/>
        <v>#VALUE!</v>
      </c>
      <c r="D51" s="3" t="e">
        <f t="shared" si="1"/>
        <v>#VALUE!</v>
      </c>
    </row>
    <row r="52" spans="1:4" x14ac:dyDescent="0.25">
      <c r="A52" s="7"/>
      <c r="B52" s="7"/>
      <c r="C52" s="3" t="e">
        <f t="shared" si="1"/>
        <v>#VALUE!</v>
      </c>
      <c r="D52" s="3" t="e">
        <f t="shared" si="1"/>
        <v>#VALUE!</v>
      </c>
    </row>
    <row r="53" spans="1:4" x14ac:dyDescent="0.25">
      <c r="A53" s="7"/>
      <c r="B53" s="7"/>
      <c r="C53" s="3" t="e">
        <f t="shared" si="1"/>
        <v>#VALUE!</v>
      </c>
      <c r="D53" s="3" t="e">
        <f t="shared" si="1"/>
        <v>#VALUE!</v>
      </c>
    </row>
    <row r="54" spans="1:4" x14ac:dyDescent="0.25">
      <c r="A54" s="7"/>
      <c r="B54" s="7"/>
      <c r="C54" s="3" t="e">
        <f t="shared" si="1"/>
        <v>#VALUE!</v>
      </c>
      <c r="D54" s="3" t="e">
        <f t="shared" si="1"/>
        <v>#VALUE!</v>
      </c>
    </row>
    <row r="55" spans="1:4" x14ac:dyDescent="0.25">
      <c r="A55" s="7"/>
      <c r="B55" s="7"/>
      <c r="C55" s="3" t="e">
        <f t="shared" si="1"/>
        <v>#VALUE!</v>
      </c>
      <c r="D55" s="3" t="e">
        <f t="shared" si="1"/>
        <v>#VALUE!</v>
      </c>
    </row>
    <row r="56" spans="1:4" x14ac:dyDescent="0.25">
      <c r="A56" s="7"/>
      <c r="B56" s="7"/>
      <c r="C56" s="3" t="e">
        <f t="shared" si="1"/>
        <v>#VALUE!</v>
      </c>
      <c r="D56" s="3" t="e">
        <f t="shared" si="1"/>
        <v>#VALUE!</v>
      </c>
    </row>
    <row r="57" spans="1:4" x14ac:dyDescent="0.25">
      <c r="A57" s="7"/>
      <c r="B57" s="7"/>
      <c r="C57" s="3" t="e">
        <f t="shared" si="1"/>
        <v>#VALUE!</v>
      </c>
      <c r="D57" s="3" t="e">
        <f t="shared" si="1"/>
        <v>#VALUE!</v>
      </c>
    </row>
    <row r="58" spans="1:4" x14ac:dyDescent="0.25">
      <c r="A58" s="7"/>
      <c r="B58" s="7"/>
      <c r="C58" s="3" t="e">
        <f t="shared" si="1"/>
        <v>#VALUE!</v>
      </c>
      <c r="D58" s="3" t="e">
        <f t="shared" si="1"/>
        <v>#VALUE!</v>
      </c>
    </row>
    <row r="59" spans="1:4" x14ac:dyDescent="0.25">
      <c r="A59" s="7"/>
      <c r="B59" s="7"/>
      <c r="C59" s="3" t="e">
        <f t="shared" si="1"/>
        <v>#VALUE!</v>
      </c>
      <c r="D59" s="3" t="e">
        <f t="shared" si="1"/>
        <v>#VALUE!</v>
      </c>
    </row>
    <row r="60" spans="1:4" x14ac:dyDescent="0.25">
      <c r="A60" s="7"/>
      <c r="B60" s="7"/>
      <c r="C60" s="3" t="e">
        <f t="shared" si="1"/>
        <v>#VALUE!</v>
      </c>
      <c r="D60" s="3" t="e">
        <f t="shared" si="1"/>
        <v>#VALUE!</v>
      </c>
    </row>
    <row r="61" spans="1:4" x14ac:dyDescent="0.25">
      <c r="A61" s="7"/>
      <c r="B61" s="7"/>
      <c r="C61" s="3" t="e">
        <f t="shared" si="1"/>
        <v>#VALUE!</v>
      </c>
      <c r="D61" s="3" t="e">
        <f t="shared" si="1"/>
        <v>#VALUE!</v>
      </c>
    </row>
    <row r="62" spans="1:4" x14ac:dyDescent="0.25">
      <c r="A62" s="7"/>
      <c r="B62" s="7"/>
      <c r="C62" s="3" t="e">
        <f t="shared" si="1"/>
        <v>#VALUE!</v>
      </c>
      <c r="D62" s="3" t="e">
        <f t="shared" si="1"/>
        <v>#VALUE!</v>
      </c>
    </row>
    <row r="63" spans="1:4" x14ac:dyDescent="0.25">
      <c r="A63" s="7"/>
      <c r="B63" s="7"/>
      <c r="C63" s="3" t="e">
        <f t="shared" si="1"/>
        <v>#VALUE!</v>
      </c>
      <c r="D63" s="3" t="e">
        <f t="shared" si="1"/>
        <v>#VALUE!</v>
      </c>
    </row>
    <row r="64" spans="1:4" x14ac:dyDescent="0.25">
      <c r="A64" s="7"/>
      <c r="B64" s="7"/>
      <c r="C64" s="3" t="e">
        <f t="shared" si="1"/>
        <v>#VALUE!</v>
      </c>
      <c r="D64" s="3" t="e">
        <f t="shared" si="1"/>
        <v>#VALUE!</v>
      </c>
    </row>
    <row r="65" spans="1:4" x14ac:dyDescent="0.25">
      <c r="A65" s="7"/>
      <c r="B65" s="7"/>
      <c r="C65" s="3" t="e">
        <f t="shared" si="1"/>
        <v>#VALUE!</v>
      </c>
      <c r="D65" s="3" t="e">
        <f t="shared" si="1"/>
        <v>#VALUE!</v>
      </c>
    </row>
    <row r="66" spans="1:4" x14ac:dyDescent="0.25">
      <c r="A66" s="7"/>
      <c r="B66" s="7"/>
      <c r="C66" s="3" t="e">
        <f t="shared" si="1"/>
        <v>#VALUE!</v>
      </c>
      <c r="D66" s="3" t="e">
        <f t="shared" si="1"/>
        <v>#VALUE!</v>
      </c>
    </row>
    <row r="67" spans="1:4" x14ac:dyDescent="0.25">
      <c r="A67" s="7"/>
      <c r="B67" s="7"/>
      <c r="C67" s="3" t="e">
        <f t="shared" si="1"/>
        <v>#VALUE!</v>
      </c>
      <c r="D67" s="3" t="e">
        <f t="shared" si="1"/>
        <v>#VALUE!</v>
      </c>
    </row>
    <row r="68" spans="1:4" x14ac:dyDescent="0.25">
      <c r="A68" s="7"/>
      <c r="B68" s="7"/>
      <c r="C68" s="3" t="e">
        <f t="shared" si="1"/>
        <v>#VALUE!</v>
      </c>
      <c r="D68" s="3" t="e">
        <f t="shared" si="1"/>
        <v>#VALUE!</v>
      </c>
    </row>
    <row r="69" spans="1:4" x14ac:dyDescent="0.25">
      <c r="A69" s="7"/>
      <c r="B69" s="7"/>
      <c r="C69" s="3" t="e">
        <f t="shared" si="1"/>
        <v>#VALUE!</v>
      </c>
      <c r="D69" s="3" t="e">
        <f t="shared" si="1"/>
        <v>#VALUE!</v>
      </c>
    </row>
    <row r="70" spans="1:4" x14ac:dyDescent="0.25">
      <c r="A70" s="7"/>
      <c r="B70" s="7"/>
      <c r="C70" s="3" t="e">
        <f t="shared" si="1"/>
        <v>#VALUE!</v>
      </c>
      <c r="D70" s="3" t="e">
        <f t="shared" si="1"/>
        <v>#VALUE!</v>
      </c>
    </row>
    <row r="71" spans="1:4" x14ac:dyDescent="0.25">
      <c r="A71" s="7"/>
      <c r="B71" s="7"/>
      <c r="C71" s="3" t="e">
        <f t="shared" si="1"/>
        <v>#VALUE!</v>
      </c>
      <c r="D71" s="3" t="e">
        <f t="shared" si="1"/>
        <v>#VALUE!</v>
      </c>
    </row>
    <row r="72" spans="1:4" x14ac:dyDescent="0.25">
      <c r="A72" s="7"/>
      <c r="B72" s="7"/>
      <c r="C72" s="3" t="e">
        <f t="shared" si="1"/>
        <v>#VALUE!</v>
      </c>
      <c r="D72" s="3" t="e">
        <f t="shared" si="1"/>
        <v>#VALUE!</v>
      </c>
    </row>
    <row r="73" spans="1:4" x14ac:dyDescent="0.25">
      <c r="A73" s="7"/>
      <c r="B73" s="7"/>
      <c r="C73" s="3" t="e">
        <f t="shared" si="1"/>
        <v>#VALUE!</v>
      </c>
      <c r="D73" s="3" t="e">
        <f t="shared" si="1"/>
        <v>#VALUE!</v>
      </c>
    </row>
    <row r="74" spans="1:4" x14ac:dyDescent="0.25">
      <c r="A74" s="7"/>
      <c r="B74" s="7"/>
      <c r="C74" s="3" t="e">
        <f t="shared" si="1"/>
        <v>#VALUE!</v>
      </c>
      <c r="D74" s="3" t="e">
        <f t="shared" si="1"/>
        <v>#VALUE!</v>
      </c>
    </row>
    <row r="75" spans="1:4" x14ac:dyDescent="0.25">
      <c r="A75" s="7"/>
      <c r="B75" s="7"/>
      <c r="C75" s="3" t="e">
        <f t="shared" si="1"/>
        <v>#VALUE!</v>
      </c>
      <c r="D75" s="3" t="e">
        <f t="shared" si="1"/>
        <v>#VALUE!</v>
      </c>
    </row>
    <row r="76" spans="1:4" x14ac:dyDescent="0.25">
      <c r="A76" s="7"/>
      <c r="B76" s="7"/>
      <c r="C76" s="3" t="e">
        <f t="shared" si="1"/>
        <v>#VALUE!</v>
      </c>
      <c r="D76" s="3" t="e">
        <f t="shared" si="1"/>
        <v>#VALUE!</v>
      </c>
    </row>
    <row r="77" spans="1:4" x14ac:dyDescent="0.25">
      <c r="A77" s="7"/>
      <c r="B77" s="7"/>
      <c r="C77" s="3" t="e">
        <f t="shared" si="1"/>
        <v>#VALUE!</v>
      </c>
      <c r="D77" s="3" t="e">
        <f t="shared" si="1"/>
        <v>#VALUE!</v>
      </c>
    </row>
    <row r="78" spans="1:4" x14ac:dyDescent="0.25">
      <c r="A78" s="7"/>
      <c r="B78" s="7"/>
      <c r="C78" s="3" t="e">
        <f t="shared" si="1"/>
        <v>#VALUE!</v>
      </c>
      <c r="D78" s="3" t="e">
        <f t="shared" si="1"/>
        <v>#VALUE!</v>
      </c>
    </row>
    <row r="79" spans="1:4" x14ac:dyDescent="0.25">
      <c r="A79" s="7"/>
      <c r="B79" s="7"/>
      <c r="C79" s="3" t="e">
        <f t="shared" si="1"/>
        <v>#VALUE!</v>
      </c>
      <c r="D79" s="3" t="e">
        <f t="shared" si="1"/>
        <v>#VALUE!</v>
      </c>
    </row>
    <row r="80" spans="1:4" x14ac:dyDescent="0.25">
      <c r="A80" s="7"/>
      <c r="B80" s="7"/>
      <c r="C80" s="3" t="e">
        <f t="shared" si="1"/>
        <v>#VALUE!</v>
      </c>
      <c r="D80" s="3" t="e">
        <f t="shared" si="1"/>
        <v>#VALUE!</v>
      </c>
    </row>
    <row r="81" spans="1:4" x14ac:dyDescent="0.25">
      <c r="A81" s="7"/>
      <c r="B81" s="7"/>
      <c r="C81" s="3" t="e">
        <f t="shared" ref="C81:D133" si="2">MID(A81,1,2)+(MID(A81,3,2)/60)+(MID(A81,5,2)/3600)</f>
        <v>#VALUE!</v>
      </c>
      <c r="D81" s="3" t="e">
        <f t="shared" si="2"/>
        <v>#VALUE!</v>
      </c>
    </row>
    <row r="82" spans="1:4" x14ac:dyDescent="0.25">
      <c r="A82" s="7"/>
      <c r="B82" s="7"/>
      <c r="C82" s="3" t="e">
        <f t="shared" si="2"/>
        <v>#VALUE!</v>
      </c>
      <c r="D82" s="3" t="e">
        <f t="shared" si="2"/>
        <v>#VALUE!</v>
      </c>
    </row>
    <row r="83" spans="1:4" x14ac:dyDescent="0.25">
      <c r="A83" s="7"/>
      <c r="B83" s="7"/>
      <c r="C83" s="3" t="e">
        <f t="shared" si="2"/>
        <v>#VALUE!</v>
      </c>
      <c r="D83" s="3" t="e">
        <f t="shared" si="2"/>
        <v>#VALUE!</v>
      </c>
    </row>
    <row r="84" spans="1:4" x14ac:dyDescent="0.25">
      <c r="A84" s="7"/>
      <c r="B84" s="7"/>
      <c r="C84" s="3" t="e">
        <f t="shared" si="2"/>
        <v>#VALUE!</v>
      </c>
      <c r="D84" s="3" t="e">
        <f t="shared" si="2"/>
        <v>#VALUE!</v>
      </c>
    </row>
    <row r="85" spans="1:4" x14ac:dyDescent="0.25">
      <c r="A85" s="7"/>
      <c r="B85" s="7"/>
      <c r="C85" s="3" t="e">
        <f t="shared" si="2"/>
        <v>#VALUE!</v>
      </c>
      <c r="D85" s="3" t="e">
        <f t="shared" si="2"/>
        <v>#VALUE!</v>
      </c>
    </row>
    <row r="86" spans="1:4" x14ac:dyDescent="0.25">
      <c r="A86" s="7"/>
      <c r="B86" s="7"/>
      <c r="C86" s="3" t="e">
        <f t="shared" si="2"/>
        <v>#VALUE!</v>
      </c>
      <c r="D86" s="3" t="e">
        <f t="shared" si="2"/>
        <v>#VALUE!</v>
      </c>
    </row>
    <row r="87" spans="1:4" x14ac:dyDescent="0.25">
      <c r="A87" s="7"/>
      <c r="B87" s="7"/>
      <c r="C87" s="3" t="e">
        <f t="shared" si="2"/>
        <v>#VALUE!</v>
      </c>
      <c r="D87" s="3" t="e">
        <f t="shared" si="2"/>
        <v>#VALUE!</v>
      </c>
    </row>
    <row r="88" spans="1:4" x14ac:dyDescent="0.25">
      <c r="A88" s="7"/>
      <c r="B88" s="7"/>
      <c r="C88" s="3" t="e">
        <f t="shared" si="2"/>
        <v>#VALUE!</v>
      </c>
      <c r="D88" s="3" t="e">
        <f t="shared" si="2"/>
        <v>#VALUE!</v>
      </c>
    </row>
    <row r="89" spans="1:4" x14ac:dyDescent="0.25">
      <c r="A89" s="7"/>
      <c r="B89" s="7"/>
      <c r="C89" s="3" t="e">
        <f t="shared" si="2"/>
        <v>#VALUE!</v>
      </c>
      <c r="D89" s="3" t="e">
        <f t="shared" si="2"/>
        <v>#VALUE!</v>
      </c>
    </row>
    <row r="90" spans="1:4" x14ac:dyDescent="0.25">
      <c r="A90" s="7"/>
      <c r="B90" s="7"/>
      <c r="C90" s="3" t="e">
        <f t="shared" si="2"/>
        <v>#VALUE!</v>
      </c>
      <c r="D90" s="3" t="e">
        <f t="shared" si="2"/>
        <v>#VALUE!</v>
      </c>
    </row>
    <row r="91" spans="1:4" x14ac:dyDescent="0.25">
      <c r="A91" s="7"/>
      <c r="B91" s="7"/>
      <c r="C91" s="3" t="e">
        <f t="shared" si="2"/>
        <v>#VALUE!</v>
      </c>
      <c r="D91" s="3" t="e">
        <f t="shared" si="2"/>
        <v>#VALUE!</v>
      </c>
    </row>
    <row r="92" spans="1:4" x14ac:dyDescent="0.25">
      <c r="A92" s="7"/>
      <c r="B92" s="7"/>
      <c r="C92" s="3" t="e">
        <f t="shared" si="2"/>
        <v>#VALUE!</v>
      </c>
      <c r="D92" s="3" t="e">
        <f t="shared" si="2"/>
        <v>#VALUE!</v>
      </c>
    </row>
    <row r="93" spans="1:4" x14ac:dyDescent="0.25">
      <c r="A93" s="7"/>
      <c r="B93" s="7"/>
      <c r="C93" s="3" t="e">
        <f t="shared" si="2"/>
        <v>#VALUE!</v>
      </c>
      <c r="D93" s="3" t="e">
        <f t="shared" si="2"/>
        <v>#VALUE!</v>
      </c>
    </row>
    <row r="94" spans="1:4" x14ac:dyDescent="0.25">
      <c r="A94" s="7"/>
      <c r="B94" s="7"/>
      <c r="C94" s="3" t="e">
        <f t="shared" si="2"/>
        <v>#VALUE!</v>
      </c>
      <c r="D94" s="3" t="e">
        <f t="shared" si="2"/>
        <v>#VALUE!</v>
      </c>
    </row>
    <row r="95" spans="1:4" x14ac:dyDescent="0.25">
      <c r="A95" s="7"/>
      <c r="B95" s="7"/>
      <c r="C95" s="3" t="e">
        <f t="shared" si="2"/>
        <v>#VALUE!</v>
      </c>
      <c r="D95" s="3" t="e">
        <f t="shared" si="2"/>
        <v>#VALUE!</v>
      </c>
    </row>
    <row r="96" spans="1:4" x14ac:dyDescent="0.25">
      <c r="A96" s="7"/>
      <c r="B96" s="7"/>
      <c r="C96" s="3" t="e">
        <f t="shared" si="2"/>
        <v>#VALUE!</v>
      </c>
      <c r="D96" s="3" t="e">
        <f t="shared" si="2"/>
        <v>#VALUE!</v>
      </c>
    </row>
    <row r="97" spans="1:4" x14ac:dyDescent="0.25">
      <c r="A97" s="7"/>
      <c r="B97" s="7"/>
      <c r="C97" s="3" t="e">
        <f t="shared" si="2"/>
        <v>#VALUE!</v>
      </c>
      <c r="D97" s="3" t="e">
        <f t="shared" si="2"/>
        <v>#VALUE!</v>
      </c>
    </row>
    <row r="98" spans="1:4" x14ac:dyDescent="0.25">
      <c r="A98" s="7"/>
      <c r="B98" s="7"/>
      <c r="C98" s="3" t="e">
        <f t="shared" si="2"/>
        <v>#VALUE!</v>
      </c>
      <c r="D98" s="3" t="e">
        <f t="shared" si="2"/>
        <v>#VALUE!</v>
      </c>
    </row>
    <row r="99" spans="1:4" x14ac:dyDescent="0.25">
      <c r="A99" s="7"/>
      <c r="B99" s="7"/>
      <c r="C99" s="3" t="e">
        <f t="shared" si="2"/>
        <v>#VALUE!</v>
      </c>
      <c r="D99" s="3" t="e">
        <f t="shared" si="2"/>
        <v>#VALUE!</v>
      </c>
    </row>
    <row r="100" spans="1:4" x14ac:dyDescent="0.25">
      <c r="A100" s="7"/>
      <c r="B100" s="7"/>
      <c r="C100" s="3" t="e">
        <f t="shared" si="2"/>
        <v>#VALUE!</v>
      </c>
      <c r="D100" s="3" t="e">
        <f t="shared" si="2"/>
        <v>#VALUE!</v>
      </c>
    </row>
    <row r="101" spans="1:4" x14ac:dyDescent="0.25">
      <c r="A101" s="7"/>
      <c r="B101" s="7"/>
      <c r="C101" s="3" t="e">
        <f t="shared" si="2"/>
        <v>#VALUE!</v>
      </c>
      <c r="D101" s="3" t="e">
        <f t="shared" si="2"/>
        <v>#VALUE!</v>
      </c>
    </row>
    <row r="102" spans="1:4" x14ac:dyDescent="0.25">
      <c r="A102" s="7"/>
      <c r="B102" s="7"/>
      <c r="C102" s="3" t="e">
        <f t="shared" si="2"/>
        <v>#VALUE!</v>
      </c>
      <c r="D102" s="3" t="e">
        <f t="shared" si="2"/>
        <v>#VALUE!</v>
      </c>
    </row>
    <row r="103" spans="1:4" x14ac:dyDescent="0.25">
      <c r="A103" s="7"/>
      <c r="B103" s="7"/>
      <c r="C103" s="3" t="e">
        <f t="shared" si="2"/>
        <v>#VALUE!</v>
      </c>
      <c r="D103" s="3" t="e">
        <f t="shared" si="2"/>
        <v>#VALUE!</v>
      </c>
    </row>
    <row r="104" spans="1:4" x14ac:dyDescent="0.25">
      <c r="A104" s="7"/>
      <c r="B104" s="7"/>
      <c r="C104" s="3" t="e">
        <f t="shared" si="2"/>
        <v>#VALUE!</v>
      </c>
      <c r="D104" s="3" t="e">
        <f t="shared" si="2"/>
        <v>#VALUE!</v>
      </c>
    </row>
    <row r="105" spans="1:4" x14ac:dyDescent="0.25">
      <c r="A105" s="7"/>
      <c r="B105" s="7"/>
      <c r="C105" s="3" t="e">
        <f t="shared" si="2"/>
        <v>#VALUE!</v>
      </c>
      <c r="D105" s="3" t="e">
        <f t="shared" si="2"/>
        <v>#VALUE!</v>
      </c>
    </row>
    <row r="106" spans="1:4" x14ac:dyDescent="0.25">
      <c r="A106" s="7"/>
      <c r="B106" s="7"/>
      <c r="C106" s="3" t="e">
        <f t="shared" si="2"/>
        <v>#VALUE!</v>
      </c>
      <c r="D106" s="3" t="e">
        <f t="shared" si="2"/>
        <v>#VALUE!</v>
      </c>
    </row>
    <row r="107" spans="1:4" x14ac:dyDescent="0.25">
      <c r="A107" s="7"/>
      <c r="B107" s="7"/>
      <c r="C107" s="3" t="e">
        <f t="shared" si="2"/>
        <v>#VALUE!</v>
      </c>
      <c r="D107" s="3" t="e">
        <f t="shared" si="2"/>
        <v>#VALUE!</v>
      </c>
    </row>
    <row r="108" spans="1:4" x14ac:dyDescent="0.25">
      <c r="A108" s="7"/>
      <c r="B108" s="7"/>
      <c r="C108" s="3" t="e">
        <f t="shared" si="2"/>
        <v>#VALUE!</v>
      </c>
      <c r="D108" s="3" t="e">
        <f t="shared" si="2"/>
        <v>#VALUE!</v>
      </c>
    </row>
    <row r="109" spans="1:4" x14ac:dyDescent="0.25">
      <c r="A109" s="7"/>
      <c r="B109" s="7"/>
      <c r="C109" s="3" t="e">
        <f t="shared" si="2"/>
        <v>#VALUE!</v>
      </c>
      <c r="D109" s="3" t="e">
        <f t="shared" si="2"/>
        <v>#VALUE!</v>
      </c>
    </row>
    <row r="110" spans="1:4" x14ac:dyDescent="0.25">
      <c r="A110" s="7"/>
      <c r="B110" s="7"/>
      <c r="C110" s="3" t="e">
        <f t="shared" si="2"/>
        <v>#VALUE!</v>
      </c>
      <c r="D110" s="3" t="e">
        <f t="shared" si="2"/>
        <v>#VALUE!</v>
      </c>
    </row>
    <row r="111" spans="1:4" x14ac:dyDescent="0.25">
      <c r="A111" s="7"/>
      <c r="B111" s="7"/>
      <c r="C111" s="3" t="e">
        <f t="shared" si="2"/>
        <v>#VALUE!</v>
      </c>
      <c r="D111" s="3" t="e">
        <f t="shared" si="2"/>
        <v>#VALUE!</v>
      </c>
    </row>
    <row r="112" spans="1:4" x14ac:dyDescent="0.25">
      <c r="A112" s="7"/>
      <c r="B112" s="7"/>
      <c r="C112" s="3" t="e">
        <f t="shared" si="2"/>
        <v>#VALUE!</v>
      </c>
      <c r="D112" s="3" t="e">
        <f t="shared" si="2"/>
        <v>#VALUE!</v>
      </c>
    </row>
    <row r="113" spans="1:4" x14ac:dyDescent="0.25">
      <c r="A113" s="7"/>
      <c r="B113" s="7"/>
      <c r="C113" s="3" t="e">
        <f t="shared" si="2"/>
        <v>#VALUE!</v>
      </c>
      <c r="D113" s="3" t="e">
        <f t="shared" si="2"/>
        <v>#VALUE!</v>
      </c>
    </row>
    <row r="114" spans="1:4" x14ac:dyDescent="0.25">
      <c r="A114" s="7"/>
      <c r="B114" s="7"/>
      <c r="C114" s="3" t="e">
        <f t="shared" si="2"/>
        <v>#VALUE!</v>
      </c>
      <c r="D114" s="3" t="e">
        <f t="shared" si="2"/>
        <v>#VALUE!</v>
      </c>
    </row>
    <row r="115" spans="1:4" x14ac:dyDescent="0.25">
      <c r="A115" s="7"/>
      <c r="B115" s="7"/>
      <c r="C115" s="3" t="e">
        <f t="shared" si="2"/>
        <v>#VALUE!</v>
      </c>
      <c r="D115" s="3" t="e">
        <f t="shared" si="2"/>
        <v>#VALUE!</v>
      </c>
    </row>
    <row r="116" spans="1:4" x14ac:dyDescent="0.25">
      <c r="A116" s="7"/>
      <c r="B116" s="7"/>
      <c r="C116" s="3" t="e">
        <f t="shared" si="2"/>
        <v>#VALUE!</v>
      </c>
      <c r="D116" s="3" t="e">
        <f t="shared" si="2"/>
        <v>#VALUE!</v>
      </c>
    </row>
    <row r="117" spans="1:4" x14ac:dyDescent="0.25">
      <c r="A117" s="7"/>
      <c r="B117" s="7"/>
      <c r="C117" s="3" t="e">
        <f t="shared" si="2"/>
        <v>#VALUE!</v>
      </c>
      <c r="D117" s="3" t="e">
        <f t="shared" si="2"/>
        <v>#VALUE!</v>
      </c>
    </row>
    <row r="118" spans="1:4" x14ac:dyDescent="0.25">
      <c r="A118" s="7"/>
      <c r="B118" s="7"/>
      <c r="C118" s="3" t="e">
        <f t="shared" si="2"/>
        <v>#VALUE!</v>
      </c>
      <c r="D118" s="3" t="e">
        <f t="shared" si="2"/>
        <v>#VALUE!</v>
      </c>
    </row>
    <row r="119" spans="1:4" x14ac:dyDescent="0.25">
      <c r="A119" s="7"/>
      <c r="B119" s="7"/>
      <c r="C119" s="3" t="e">
        <f t="shared" si="2"/>
        <v>#VALUE!</v>
      </c>
      <c r="D119" s="3" t="e">
        <f t="shared" si="2"/>
        <v>#VALUE!</v>
      </c>
    </row>
    <row r="120" spans="1:4" x14ac:dyDescent="0.25">
      <c r="A120" s="7"/>
      <c r="B120" s="7"/>
      <c r="C120" s="3" t="e">
        <f t="shared" si="2"/>
        <v>#VALUE!</v>
      </c>
      <c r="D120" s="3" t="e">
        <f t="shared" si="2"/>
        <v>#VALUE!</v>
      </c>
    </row>
    <row r="121" spans="1:4" x14ac:dyDescent="0.25">
      <c r="A121" s="7"/>
      <c r="B121" s="7"/>
      <c r="C121" s="3" t="e">
        <f t="shared" si="2"/>
        <v>#VALUE!</v>
      </c>
      <c r="D121" s="3" t="e">
        <f t="shared" si="2"/>
        <v>#VALUE!</v>
      </c>
    </row>
    <row r="122" spans="1:4" x14ac:dyDescent="0.25">
      <c r="A122" s="7"/>
      <c r="B122" s="7"/>
      <c r="C122" s="3" t="e">
        <f t="shared" si="2"/>
        <v>#VALUE!</v>
      </c>
      <c r="D122" s="3" t="e">
        <f t="shared" si="2"/>
        <v>#VALUE!</v>
      </c>
    </row>
    <row r="123" spans="1:4" x14ac:dyDescent="0.25">
      <c r="A123" s="7"/>
      <c r="B123" s="7"/>
      <c r="C123" s="3" t="e">
        <f t="shared" si="2"/>
        <v>#VALUE!</v>
      </c>
      <c r="D123" s="3" t="e">
        <f t="shared" si="2"/>
        <v>#VALUE!</v>
      </c>
    </row>
    <row r="124" spans="1:4" x14ac:dyDescent="0.25">
      <c r="A124" s="7"/>
      <c r="B124" s="7"/>
      <c r="C124" s="3" t="e">
        <f t="shared" si="2"/>
        <v>#VALUE!</v>
      </c>
      <c r="D124" s="3" t="e">
        <f t="shared" si="2"/>
        <v>#VALUE!</v>
      </c>
    </row>
    <row r="125" spans="1:4" x14ac:dyDescent="0.25">
      <c r="A125" s="7"/>
      <c r="B125" s="7"/>
      <c r="C125" s="3" t="e">
        <f t="shared" si="2"/>
        <v>#VALUE!</v>
      </c>
      <c r="D125" s="3" t="e">
        <f t="shared" si="2"/>
        <v>#VALUE!</v>
      </c>
    </row>
    <row r="126" spans="1:4" x14ac:dyDescent="0.25">
      <c r="A126" s="7"/>
      <c r="B126" s="7"/>
      <c r="C126" s="3" t="e">
        <f t="shared" si="2"/>
        <v>#VALUE!</v>
      </c>
      <c r="D126" s="3" t="e">
        <f t="shared" si="2"/>
        <v>#VALUE!</v>
      </c>
    </row>
    <row r="127" spans="1:4" x14ac:dyDescent="0.25">
      <c r="A127" s="7"/>
      <c r="B127" s="7"/>
      <c r="C127" s="3" t="e">
        <f t="shared" si="2"/>
        <v>#VALUE!</v>
      </c>
      <c r="D127" s="3" t="e">
        <f t="shared" si="2"/>
        <v>#VALUE!</v>
      </c>
    </row>
    <row r="128" spans="1:4" x14ac:dyDescent="0.25">
      <c r="A128" s="7"/>
      <c r="B128" s="7"/>
      <c r="C128" s="3" t="e">
        <f t="shared" si="2"/>
        <v>#VALUE!</v>
      </c>
      <c r="D128" s="3" t="e">
        <f t="shared" si="2"/>
        <v>#VALUE!</v>
      </c>
    </row>
    <row r="129" spans="1:4" x14ac:dyDescent="0.25">
      <c r="A129" s="7"/>
      <c r="B129" s="7"/>
      <c r="C129" s="3" t="e">
        <f t="shared" si="2"/>
        <v>#VALUE!</v>
      </c>
      <c r="D129" s="3" t="e">
        <f t="shared" si="2"/>
        <v>#VALUE!</v>
      </c>
    </row>
    <row r="130" spans="1:4" x14ac:dyDescent="0.25">
      <c r="A130" s="7"/>
      <c r="B130" s="7"/>
      <c r="C130" s="3" t="e">
        <f t="shared" si="2"/>
        <v>#VALUE!</v>
      </c>
      <c r="D130" s="3" t="e">
        <f t="shared" si="2"/>
        <v>#VALUE!</v>
      </c>
    </row>
    <row r="131" spans="1:4" x14ac:dyDescent="0.25">
      <c r="A131" s="7"/>
      <c r="B131" s="7"/>
      <c r="C131" s="3" t="e">
        <f t="shared" si="2"/>
        <v>#VALUE!</v>
      </c>
      <c r="D131" s="3" t="e">
        <f t="shared" si="2"/>
        <v>#VALUE!</v>
      </c>
    </row>
    <row r="132" spans="1:4" x14ac:dyDescent="0.25">
      <c r="A132" s="7"/>
      <c r="B132" s="7"/>
      <c r="C132" s="3" t="e">
        <f t="shared" si="2"/>
        <v>#VALUE!</v>
      </c>
      <c r="D132" s="3" t="e">
        <f t="shared" si="2"/>
        <v>#VALUE!</v>
      </c>
    </row>
    <row r="133" spans="1:4" x14ac:dyDescent="0.25">
      <c r="A133" s="7"/>
      <c r="B133" s="7"/>
      <c r="C133" s="3" t="e">
        <f t="shared" si="2"/>
        <v>#VALUE!</v>
      </c>
      <c r="D133" s="3" t="e">
        <f t="shared" si="2"/>
        <v>#VALUE!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workbookViewId="0">
      <selection activeCell="G17" sqref="G17"/>
    </sheetView>
  </sheetViews>
  <sheetFormatPr defaultRowHeight="15" x14ac:dyDescent="0.25"/>
  <cols>
    <col min="1" max="1" width="9.140625" style="2"/>
    <col min="2" max="2" width="11.85546875" bestFit="1" customWidth="1"/>
    <col min="7" max="7" width="9.140625" style="2"/>
    <col min="14" max="14" width="10.85546875" bestFit="1" customWidth="1"/>
    <col min="16" max="16" width="9.140625" style="3"/>
  </cols>
  <sheetData>
    <row r="1" spans="1:16" x14ac:dyDescent="0.25">
      <c r="A1" s="5" t="s">
        <v>168</v>
      </c>
      <c r="G1" s="5" t="s">
        <v>169</v>
      </c>
      <c r="L1" t="s">
        <v>170</v>
      </c>
      <c r="M1" t="s">
        <v>167</v>
      </c>
      <c r="N1" t="s">
        <v>171</v>
      </c>
      <c r="P1" s="3" t="s">
        <v>170</v>
      </c>
    </row>
    <row r="2" spans="1:16" x14ac:dyDescent="0.25">
      <c r="A2" s="6" t="s">
        <v>3</v>
      </c>
      <c r="B2" s="1">
        <f>LEFT(A:A,2)*60+MID(A:A,3,2)+MID(A:A,5,2)/60-340</f>
        <v>600.31666666666672</v>
      </c>
      <c r="C2" s="1">
        <f>INT(B2/10)</f>
        <v>60</v>
      </c>
      <c r="D2" s="1">
        <f>B2/10-(INT(B2/10))</f>
        <v>3.1666666666673393E-2</v>
      </c>
      <c r="E2" s="1">
        <f t="shared" ref="E2" si="0">IF(D:D&lt;0.5,1,2)</f>
        <v>1</v>
      </c>
      <c r="F2" s="1"/>
      <c r="G2" s="6" t="s">
        <v>2</v>
      </c>
      <c r="H2" s="1">
        <f>3360-(LEFT(G:G,2)*60+MID(G:G,3,2)+MID(G:G,5,2)/60)</f>
        <v>363.5</v>
      </c>
      <c r="I2" s="1">
        <f t="shared" ref="I2" si="1">INT(H:H/6)</f>
        <v>60</v>
      </c>
      <c r="J2" s="1">
        <f t="shared" ref="J2" si="2">H:H/6-INT(H:H/6)</f>
        <v>0.5833333333333357</v>
      </c>
      <c r="K2" s="1">
        <f t="shared" ref="K2" si="3">IF(J:J&lt;0.5,1,2)</f>
        <v>2</v>
      </c>
      <c r="L2" s="1" t="str">
        <f t="shared" ref="L2" si="4">CONCATENATE(K:K,E:E)</f>
        <v>21</v>
      </c>
      <c r="M2" s="1" t="str">
        <f t="shared" ref="M2" si="5">CONCATENATE(I:I,C:C,"-",L:L)</f>
        <v>6060-21</v>
      </c>
      <c r="N2" t="str">
        <f>IF(L2="11","a",IF(L2="12","b", IF(L2="21","c",IF(L2="22","d"))))</f>
        <v>c</v>
      </c>
      <c r="P2" s="4" t="str">
        <f>CONCATENATE(I:I,C:C,N:N)</f>
        <v>6060c</v>
      </c>
    </row>
    <row r="3" spans="1:16" x14ac:dyDescent="0.25">
      <c r="A3" s="6" t="s">
        <v>3</v>
      </c>
      <c r="B3" s="1">
        <f t="shared" ref="B3:B66" si="6">LEFT(A:A,2)*60+MID(A:A,3,2)+MID(A:A,5,2)/60-340</f>
        <v>600.31666666666672</v>
      </c>
      <c r="C3" s="1">
        <f t="shared" ref="C3:C66" si="7">INT(B3/10)</f>
        <v>60</v>
      </c>
      <c r="D3" s="1">
        <f t="shared" ref="D3:D66" si="8">B3/10-(INT(B3/10))</f>
        <v>3.1666666666673393E-2</v>
      </c>
      <c r="E3" s="1">
        <f t="shared" ref="E3:E66" si="9">IF(D:D&lt;0.5,1,2)</f>
        <v>1</v>
      </c>
      <c r="G3" s="6" t="s">
        <v>2</v>
      </c>
      <c r="H3" s="1">
        <f t="shared" ref="H3:H66" si="10">3360-(LEFT(G:G,2)*60+MID(G:G,3,2)+MID(G:G,5,2)/60)</f>
        <v>363.5</v>
      </c>
      <c r="I3" s="1">
        <f t="shared" ref="I3:I66" si="11">INT(H:H/6)</f>
        <v>60</v>
      </c>
      <c r="J3" s="1">
        <f t="shared" ref="J3:J66" si="12">H:H/6-INT(H:H/6)</f>
        <v>0.5833333333333357</v>
      </c>
      <c r="K3" s="1">
        <f t="shared" ref="K3:K66" si="13">IF(J:J&lt;0.5,1,2)</f>
        <v>2</v>
      </c>
      <c r="L3" s="1" t="str">
        <f t="shared" ref="L3:L66" si="14">CONCATENATE(K:K,E:E)</f>
        <v>21</v>
      </c>
      <c r="M3" s="1" t="str">
        <f t="shared" ref="M3:M66" si="15">CONCATENATE(I:I,C:C,"-",L:L)</f>
        <v>6060-21</v>
      </c>
      <c r="N3" t="str">
        <f t="shared" ref="N3:N66" si="16">IF(L3="11","a",IF(L3="12","b", IF(L3="21","c",IF(L3="22","d"))))</f>
        <v>c</v>
      </c>
      <c r="P3" s="4" t="str">
        <f t="shared" ref="P3:P66" si="17">CONCATENATE(I:I,C:C,N:N)</f>
        <v>6060c</v>
      </c>
    </row>
    <row r="4" spans="1:16" x14ac:dyDescent="0.25">
      <c r="A4" s="6" t="s">
        <v>5</v>
      </c>
      <c r="B4" s="1">
        <f t="shared" si="6"/>
        <v>623.31666666666672</v>
      </c>
      <c r="C4" s="1">
        <f t="shared" si="7"/>
        <v>62</v>
      </c>
      <c r="D4" s="1">
        <f t="shared" si="8"/>
        <v>0.33166666666667055</v>
      </c>
      <c r="E4" s="1">
        <f t="shared" si="9"/>
        <v>1</v>
      </c>
      <c r="G4" s="6" t="s">
        <v>4</v>
      </c>
      <c r="H4" s="1">
        <f t="shared" si="10"/>
        <v>344.84999999999991</v>
      </c>
      <c r="I4" s="1">
        <f t="shared" si="11"/>
        <v>57</v>
      </c>
      <c r="J4" s="1">
        <f t="shared" si="12"/>
        <v>0.47499999999998721</v>
      </c>
      <c r="K4" s="1">
        <f t="shared" si="13"/>
        <v>1</v>
      </c>
      <c r="L4" s="1" t="str">
        <f t="shared" si="14"/>
        <v>11</v>
      </c>
      <c r="M4" s="1" t="str">
        <f t="shared" si="15"/>
        <v>5762-11</v>
      </c>
      <c r="N4" t="str">
        <f t="shared" si="16"/>
        <v>a</v>
      </c>
      <c r="P4" s="4" t="str">
        <f t="shared" si="17"/>
        <v>5762a</v>
      </c>
    </row>
    <row r="5" spans="1:16" x14ac:dyDescent="0.25">
      <c r="A5" s="6" t="s">
        <v>7</v>
      </c>
      <c r="B5" s="1">
        <f t="shared" si="6"/>
        <v>715.73333333333335</v>
      </c>
      <c r="C5" s="1">
        <f t="shared" si="7"/>
        <v>71</v>
      </c>
      <c r="D5" s="1">
        <f t="shared" si="8"/>
        <v>0.57333333333333769</v>
      </c>
      <c r="E5" s="1">
        <f t="shared" si="9"/>
        <v>2</v>
      </c>
      <c r="G5" s="6" t="s">
        <v>6</v>
      </c>
      <c r="H5" s="1">
        <f t="shared" si="10"/>
        <v>388.58333333333348</v>
      </c>
      <c r="I5" s="1">
        <f t="shared" si="11"/>
        <v>64</v>
      </c>
      <c r="J5" s="1">
        <f t="shared" si="12"/>
        <v>0.76388888888891415</v>
      </c>
      <c r="K5" s="1">
        <f t="shared" si="13"/>
        <v>2</v>
      </c>
      <c r="L5" s="1" t="str">
        <f t="shared" si="14"/>
        <v>22</v>
      </c>
      <c r="M5" s="1" t="str">
        <f t="shared" si="15"/>
        <v>6471-22</v>
      </c>
      <c r="N5" t="str">
        <f t="shared" si="16"/>
        <v>d</v>
      </c>
      <c r="P5" s="4" t="str">
        <f t="shared" si="17"/>
        <v>6471d</v>
      </c>
    </row>
    <row r="6" spans="1:16" x14ac:dyDescent="0.25">
      <c r="A6" s="6" t="s">
        <v>7</v>
      </c>
      <c r="B6" s="1">
        <f t="shared" si="6"/>
        <v>715.73333333333335</v>
      </c>
      <c r="C6" s="1">
        <f t="shared" si="7"/>
        <v>71</v>
      </c>
      <c r="D6" s="1">
        <f t="shared" si="8"/>
        <v>0.57333333333333769</v>
      </c>
      <c r="E6" s="1">
        <f t="shared" si="9"/>
        <v>2</v>
      </c>
      <c r="G6" s="6" t="s">
        <v>6</v>
      </c>
      <c r="H6" s="1">
        <f t="shared" si="10"/>
        <v>388.58333333333348</v>
      </c>
      <c r="I6" s="1">
        <f t="shared" si="11"/>
        <v>64</v>
      </c>
      <c r="J6" s="1">
        <f t="shared" si="12"/>
        <v>0.76388888888891415</v>
      </c>
      <c r="K6" s="1">
        <f t="shared" si="13"/>
        <v>2</v>
      </c>
      <c r="L6" s="1" t="str">
        <f t="shared" si="14"/>
        <v>22</v>
      </c>
      <c r="M6" s="1" t="str">
        <f t="shared" si="15"/>
        <v>6471-22</v>
      </c>
      <c r="N6" t="str">
        <f t="shared" si="16"/>
        <v>d</v>
      </c>
      <c r="P6" s="4" t="str">
        <f t="shared" si="17"/>
        <v>6471d</v>
      </c>
    </row>
    <row r="7" spans="1:16" x14ac:dyDescent="0.25">
      <c r="A7" s="6" t="s">
        <v>9</v>
      </c>
      <c r="B7" s="1">
        <f t="shared" si="6"/>
        <v>696.31666666666661</v>
      </c>
      <c r="C7" s="1">
        <f t="shared" si="7"/>
        <v>69</v>
      </c>
      <c r="D7" s="1">
        <f t="shared" si="8"/>
        <v>0.6316666666666606</v>
      </c>
      <c r="E7" s="1">
        <f t="shared" si="9"/>
        <v>2</v>
      </c>
      <c r="G7" s="6" t="s">
        <v>8</v>
      </c>
      <c r="H7" s="1">
        <f t="shared" si="10"/>
        <v>382.73333333333312</v>
      </c>
      <c r="I7" s="1">
        <f t="shared" si="11"/>
        <v>63</v>
      </c>
      <c r="J7" s="1">
        <f t="shared" si="12"/>
        <v>0.78888888888885589</v>
      </c>
      <c r="K7" s="1">
        <f t="shared" si="13"/>
        <v>2</v>
      </c>
      <c r="L7" s="1" t="str">
        <f t="shared" si="14"/>
        <v>22</v>
      </c>
      <c r="M7" s="1" t="str">
        <f t="shared" si="15"/>
        <v>6369-22</v>
      </c>
      <c r="N7" t="str">
        <f t="shared" si="16"/>
        <v>d</v>
      </c>
      <c r="P7" s="4" t="str">
        <f t="shared" si="17"/>
        <v>6369d</v>
      </c>
    </row>
    <row r="8" spans="1:16" x14ac:dyDescent="0.25">
      <c r="A8" s="6" t="s">
        <v>11</v>
      </c>
      <c r="B8" s="1">
        <f t="shared" si="6"/>
        <v>705.7833333333333</v>
      </c>
      <c r="C8" s="1">
        <f t="shared" si="7"/>
        <v>70</v>
      </c>
      <c r="D8" s="1">
        <f t="shared" si="8"/>
        <v>0.57833333333333314</v>
      </c>
      <c r="E8" s="1">
        <f t="shared" si="9"/>
        <v>2</v>
      </c>
      <c r="G8" s="6" t="s">
        <v>10</v>
      </c>
      <c r="H8" s="1">
        <f t="shared" si="10"/>
        <v>402.80000000000018</v>
      </c>
      <c r="I8" s="1">
        <f t="shared" si="11"/>
        <v>67</v>
      </c>
      <c r="J8" s="1">
        <f t="shared" si="12"/>
        <v>0.13333333333336839</v>
      </c>
      <c r="K8" s="1">
        <f t="shared" si="13"/>
        <v>1</v>
      </c>
      <c r="L8" s="1" t="str">
        <f t="shared" si="14"/>
        <v>12</v>
      </c>
      <c r="M8" s="1" t="str">
        <f t="shared" si="15"/>
        <v>6770-12</v>
      </c>
      <c r="N8" t="str">
        <f t="shared" si="16"/>
        <v>b</v>
      </c>
      <c r="P8" s="4" t="str">
        <f t="shared" si="17"/>
        <v>6770b</v>
      </c>
    </row>
    <row r="9" spans="1:16" x14ac:dyDescent="0.25">
      <c r="A9" s="6" t="s">
        <v>13</v>
      </c>
      <c r="B9" s="1">
        <f t="shared" si="6"/>
        <v>689.13333333333344</v>
      </c>
      <c r="C9" s="1">
        <f t="shared" si="7"/>
        <v>68</v>
      </c>
      <c r="D9" s="1">
        <f t="shared" si="8"/>
        <v>0.9133333333333411</v>
      </c>
      <c r="E9" s="1">
        <f t="shared" si="9"/>
        <v>2</v>
      </c>
      <c r="G9" s="6" t="s">
        <v>12</v>
      </c>
      <c r="H9" s="1">
        <f t="shared" si="10"/>
        <v>381.19999999999982</v>
      </c>
      <c r="I9" s="1">
        <f t="shared" si="11"/>
        <v>63</v>
      </c>
      <c r="J9" s="1">
        <f t="shared" si="12"/>
        <v>0.53333333333330302</v>
      </c>
      <c r="K9" s="1">
        <f t="shared" si="13"/>
        <v>2</v>
      </c>
      <c r="L9" s="1" t="str">
        <f t="shared" si="14"/>
        <v>22</v>
      </c>
      <c r="M9" s="1" t="str">
        <f t="shared" si="15"/>
        <v>6368-22</v>
      </c>
      <c r="N9" t="str">
        <f t="shared" si="16"/>
        <v>d</v>
      </c>
      <c r="P9" s="4" t="str">
        <f t="shared" si="17"/>
        <v>6368d</v>
      </c>
    </row>
    <row r="10" spans="1:16" x14ac:dyDescent="0.25">
      <c r="A10" s="6" t="s">
        <v>21</v>
      </c>
      <c r="B10" s="1">
        <f t="shared" si="6"/>
        <v>716.11666666666656</v>
      </c>
      <c r="C10" s="1">
        <f t="shared" si="7"/>
        <v>71</v>
      </c>
      <c r="D10" s="1">
        <f t="shared" si="8"/>
        <v>0.61166666666665037</v>
      </c>
      <c r="E10" s="1">
        <f t="shared" si="9"/>
        <v>2</v>
      </c>
      <c r="G10" s="6" t="s">
        <v>20</v>
      </c>
      <c r="H10" s="1">
        <f t="shared" si="10"/>
        <v>388.5</v>
      </c>
      <c r="I10" s="1">
        <f t="shared" si="11"/>
        <v>64</v>
      </c>
      <c r="J10" s="1">
        <f t="shared" si="12"/>
        <v>0.75</v>
      </c>
      <c r="K10" s="1">
        <f t="shared" si="13"/>
        <v>2</v>
      </c>
      <c r="L10" s="1" t="str">
        <f t="shared" si="14"/>
        <v>22</v>
      </c>
      <c r="M10" s="1" t="str">
        <f t="shared" si="15"/>
        <v>6471-22</v>
      </c>
      <c r="N10" t="str">
        <f t="shared" si="16"/>
        <v>d</v>
      </c>
      <c r="P10" s="4" t="str">
        <f t="shared" si="17"/>
        <v>6471d</v>
      </c>
    </row>
    <row r="11" spans="1:16" x14ac:dyDescent="0.25">
      <c r="A11" s="6" t="s">
        <v>23</v>
      </c>
      <c r="B11" s="1">
        <f t="shared" si="6"/>
        <v>627.88333333333333</v>
      </c>
      <c r="C11" s="1">
        <f t="shared" si="7"/>
        <v>62</v>
      </c>
      <c r="D11" s="1">
        <f t="shared" si="8"/>
        <v>0.788333333333334</v>
      </c>
      <c r="E11" s="1">
        <f t="shared" si="9"/>
        <v>2</v>
      </c>
      <c r="G11" s="6" t="s">
        <v>22</v>
      </c>
      <c r="H11" s="1">
        <f t="shared" si="10"/>
        <v>360.73333333333312</v>
      </c>
      <c r="I11" s="1">
        <f t="shared" si="11"/>
        <v>60</v>
      </c>
      <c r="J11" s="1">
        <f t="shared" si="12"/>
        <v>0.12222222222218448</v>
      </c>
      <c r="K11" s="1">
        <f t="shared" si="13"/>
        <v>1</v>
      </c>
      <c r="L11" s="1" t="str">
        <f t="shared" si="14"/>
        <v>12</v>
      </c>
      <c r="M11" s="1" t="str">
        <f t="shared" si="15"/>
        <v>6062-12</v>
      </c>
      <c r="N11" t="str">
        <f t="shared" si="16"/>
        <v>b</v>
      </c>
      <c r="P11" s="4" t="str">
        <f t="shared" si="17"/>
        <v>6062b</v>
      </c>
    </row>
    <row r="12" spans="1:16" x14ac:dyDescent="0.25">
      <c r="A12" s="6" t="s">
        <v>25</v>
      </c>
      <c r="B12" s="1">
        <f t="shared" si="6"/>
        <v>699.11666666666656</v>
      </c>
      <c r="C12" s="1">
        <f t="shared" si="7"/>
        <v>69</v>
      </c>
      <c r="D12" s="1">
        <f t="shared" si="8"/>
        <v>0.91166666666666174</v>
      </c>
      <c r="E12" s="1">
        <f t="shared" si="9"/>
        <v>2</v>
      </c>
      <c r="G12" s="6" t="s">
        <v>24</v>
      </c>
      <c r="H12" s="1">
        <f t="shared" si="10"/>
        <v>406.41666666666652</v>
      </c>
      <c r="I12" s="1">
        <f t="shared" si="11"/>
        <v>67</v>
      </c>
      <c r="J12" s="1">
        <f t="shared" si="12"/>
        <v>0.73611111111108585</v>
      </c>
      <c r="K12" s="1">
        <f t="shared" si="13"/>
        <v>2</v>
      </c>
      <c r="L12" s="1" t="str">
        <f t="shared" si="14"/>
        <v>22</v>
      </c>
      <c r="M12" s="1" t="str">
        <f t="shared" si="15"/>
        <v>6769-22</v>
      </c>
      <c r="N12" t="str">
        <f t="shared" si="16"/>
        <v>d</v>
      </c>
      <c r="P12" s="4" t="str">
        <f t="shared" si="17"/>
        <v>6769d</v>
      </c>
    </row>
    <row r="13" spans="1:16" x14ac:dyDescent="0.25">
      <c r="A13" s="6" t="s">
        <v>7</v>
      </c>
      <c r="B13" s="1">
        <f t="shared" si="6"/>
        <v>715.73333333333335</v>
      </c>
      <c r="C13" s="1">
        <f t="shared" si="7"/>
        <v>71</v>
      </c>
      <c r="D13" s="1">
        <f t="shared" si="8"/>
        <v>0.57333333333333769</v>
      </c>
      <c r="E13" s="1">
        <f t="shared" si="9"/>
        <v>2</v>
      </c>
      <c r="G13" s="6" t="s">
        <v>6</v>
      </c>
      <c r="H13" s="1">
        <f t="shared" si="10"/>
        <v>388.58333333333348</v>
      </c>
      <c r="I13" s="1">
        <f t="shared" si="11"/>
        <v>64</v>
      </c>
      <c r="J13" s="1">
        <f t="shared" si="12"/>
        <v>0.76388888888891415</v>
      </c>
      <c r="K13" s="1">
        <f t="shared" si="13"/>
        <v>2</v>
      </c>
      <c r="L13" s="1" t="str">
        <f t="shared" si="14"/>
        <v>22</v>
      </c>
      <c r="M13" s="1" t="str">
        <f t="shared" si="15"/>
        <v>6471-22</v>
      </c>
      <c r="N13" t="str">
        <f t="shared" si="16"/>
        <v>d</v>
      </c>
      <c r="P13" s="4" t="str">
        <f t="shared" si="17"/>
        <v>6471d</v>
      </c>
    </row>
    <row r="14" spans="1:16" x14ac:dyDescent="0.25">
      <c r="A14" s="6" t="s">
        <v>27</v>
      </c>
      <c r="B14" s="1">
        <f t="shared" si="6"/>
        <v>654.70000000000005</v>
      </c>
      <c r="C14" s="1">
        <f t="shared" si="7"/>
        <v>65</v>
      </c>
      <c r="D14" s="1">
        <f t="shared" si="8"/>
        <v>0.46999999999999886</v>
      </c>
      <c r="E14" s="1">
        <f t="shared" si="9"/>
        <v>1</v>
      </c>
      <c r="G14" s="6" t="s">
        <v>26</v>
      </c>
      <c r="H14" s="1">
        <f t="shared" si="10"/>
        <v>403.84999999999991</v>
      </c>
      <c r="I14" s="1">
        <f t="shared" si="11"/>
        <v>67</v>
      </c>
      <c r="J14" s="1">
        <f t="shared" si="12"/>
        <v>0.30833333333332291</v>
      </c>
      <c r="K14" s="1">
        <f t="shared" si="13"/>
        <v>1</v>
      </c>
      <c r="L14" s="1" t="str">
        <f t="shared" si="14"/>
        <v>11</v>
      </c>
      <c r="M14" s="1" t="str">
        <f t="shared" si="15"/>
        <v>6765-11</v>
      </c>
      <c r="N14" t="str">
        <f t="shared" si="16"/>
        <v>a</v>
      </c>
      <c r="P14" s="4" t="str">
        <f t="shared" si="17"/>
        <v>6765a</v>
      </c>
    </row>
    <row r="15" spans="1:16" x14ac:dyDescent="0.25">
      <c r="A15" s="6" t="s">
        <v>29</v>
      </c>
      <c r="B15" s="1">
        <f t="shared" si="6"/>
        <v>729.2833333333333</v>
      </c>
      <c r="C15" s="1">
        <f t="shared" si="7"/>
        <v>72</v>
      </c>
      <c r="D15" s="1">
        <f t="shared" si="8"/>
        <v>0.92833333333332746</v>
      </c>
      <c r="E15" s="1">
        <f t="shared" si="9"/>
        <v>2</v>
      </c>
      <c r="G15" s="6" t="s">
        <v>28</v>
      </c>
      <c r="H15" s="1">
        <f t="shared" si="10"/>
        <v>360.30000000000018</v>
      </c>
      <c r="I15" s="1">
        <f t="shared" si="11"/>
        <v>60</v>
      </c>
      <c r="J15" s="1">
        <f t="shared" si="12"/>
        <v>5.0000000000032685E-2</v>
      </c>
      <c r="K15" s="1">
        <f t="shared" si="13"/>
        <v>1</v>
      </c>
      <c r="L15" s="1" t="str">
        <f t="shared" si="14"/>
        <v>12</v>
      </c>
      <c r="M15" s="1" t="str">
        <f t="shared" si="15"/>
        <v>6072-12</v>
      </c>
      <c r="N15" t="str">
        <f t="shared" si="16"/>
        <v>b</v>
      </c>
      <c r="P15" s="4" t="str">
        <f t="shared" si="17"/>
        <v>6072b</v>
      </c>
    </row>
    <row r="16" spans="1:16" x14ac:dyDescent="0.25">
      <c r="A16" s="6" t="s">
        <v>31</v>
      </c>
      <c r="B16" s="1">
        <f t="shared" si="6"/>
        <v>644.63333333333333</v>
      </c>
      <c r="C16" s="1">
        <f t="shared" si="7"/>
        <v>64</v>
      </c>
      <c r="D16" s="1">
        <f t="shared" si="8"/>
        <v>0.46333333333333826</v>
      </c>
      <c r="E16" s="1">
        <f t="shared" si="9"/>
        <v>1</v>
      </c>
      <c r="G16" s="6" t="s">
        <v>30</v>
      </c>
      <c r="H16" s="1">
        <f t="shared" si="10"/>
        <v>415.06666666666661</v>
      </c>
      <c r="I16" s="1">
        <f t="shared" si="11"/>
        <v>69</v>
      </c>
      <c r="J16" s="1">
        <f t="shared" si="12"/>
        <v>0.17777777777776294</v>
      </c>
      <c r="K16" s="1">
        <f t="shared" si="13"/>
        <v>1</v>
      </c>
      <c r="L16" s="1" t="str">
        <f t="shared" si="14"/>
        <v>11</v>
      </c>
      <c r="M16" s="1" t="str">
        <f t="shared" si="15"/>
        <v>6964-11</v>
      </c>
      <c r="N16" t="str">
        <f t="shared" si="16"/>
        <v>a</v>
      </c>
      <c r="P16" s="4" t="str">
        <f t="shared" si="17"/>
        <v>6964a</v>
      </c>
    </row>
    <row r="17" spans="1:16" x14ac:dyDescent="0.25">
      <c r="A17" s="6" t="s">
        <v>33</v>
      </c>
      <c r="B17" s="1">
        <f t="shared" si="6"/>
        <v>689.40000000000009</v>
      </c>
      <c r="C17" s="1">
        <f t="shared" si="7"/>
        <v>68</v>
      </c>
      <c r="D17" s="1">
        <f t="shared" si="8"/>
        <v>0.94000000000001194</v>
      </c>
      <c r="E17" s="1">
        <f t="shared" si="9"/>
        <v>2</v>
      </c>
      <c r="G17" s="6" t="s">
        <v>32</v>
      </c>
      <c r="H17" s="1">
        <f t="shared" si="10"/>
        <v>422.08333333333348</v>
      </c>
      <c r="I17" s="1">
        <f t="shared" si="11"/>
        <v>70</v>
      </c>
      <c r="J17" s="1">
        <f t="shared" si="12"/>
        <v>0.34722222222224275</v>
      </c>
      <c r="K17" s="1">
        <f t="shared" si="13"/>
        <v>1</v>
      </c>
      <c r="L17" s="1" t="str">
        <f t="shared" si="14"/>
        <v>12</v>
      </c>
      <c r="M17" s="1" t="str">
        <f t="shared" si="15"/>
        <v>7068-12</v>
      </c>
      <c r="N17" t="str">
        <f t="shared" si="16"/>
        <v>b</v>
      </c>
      <c r="P17" s="4" t="str">
        <f t="shared" si="17"/>
        <v>7068b</v>
      </c>
    </row>
    <row r="18" spans="1:16" x14ac:dyDescent="0.25">
      <c r="A18" s="6" t="s">
        <v>33</v>
      </c>
      <c r="B18" s="1">
        <f t="shared" si="6"/>
        <v>689.40000000000009</v>
      </c>
      <c r="C18" s="1">
        <f t="shared" si="7"/>
        <v>68</v>
      </c>
      <c r="D18" s="1">
        <f t="shared" si="8"/>
        <v>0.94000000000001194</v>
      </c>
      <c r="E18" s="1">
        <f t="shared" si="9"/>
        <v>2</v>
      </c>
      <c r="G18" s="6" t="s">
        <v>32</v>
      </c>
      <c r="H18" s="1">
        <f t="shared" si="10"/>
        <v>422.08333333333348</v>
      </c>
      <c r="I18" s="1">
        <f t="shared" si="11"/>
        <v>70</v>
      </c>
      <c r="J18" s="1">
        <f t="shared" si="12"/>
        <v>0.34722222222224275</v>
      </c>
      <c r="K18" s="1">
        <f t="shared" si="13"/>
        <v>1</v>
      </c>
      <c r="L18" s="1" t="str">
        <f t="shared" si="14"/>
        <v>12</v>
      </c>
      <c r="M18" s="1" t="str">
        <f t="shared" si="15"/>
        <v>7068-12</v>
      </c>
      <c r="N18" t="str">
        <f t="shared" si="16"/>
        <v>b</v>
      </c>
      <c r="P18" s="4" t="str">
        <f t="shared" si="17"/>
        <v>7068b</v>
      </c>
    </row>
    <row r="19" spans="1:16" x14ac:dyDescent="0.25">
      <c r="A19" s="6" t="s">
        <v>33</v>
      </c>
      <c r="B19" s="1">
        <f t="shared" si="6"/>
        <v>689.40000000000009</v>
      </c>
      <c r="C19" s="1">
        <f t="shared" si="7"/>
        <v>68</v>
      </c>
      <c r="D19" s="1">
        <f t="shared" si="8"/>
        <v>0.94000000000001194</v>
      </c>
      <c r="E19" s="1">
        <f t="shared" si="9"/>
        <v>2</v>
      </c>
      <c r="G19" s="6" t="s">
        <v>32</v>
      </c>
      <c r="H19" s="1">
        <f t="shared" si="10"/>
        <v>422.08333333333348</v>
      </c>
      <c r="I19" s="1">
        <f t="shared" si="11"/>
        <v>70</v>
      </c>
      <c r="J19" s="1">
        <f t="shared" si="12"/>
        <v>0.34722222222224275</v>
      </c>
      <c r="K19" s="1">
        <f t="shared" si="13"/>
        <v>1</v>
      </c>
      <c r="L19" s="1" t="str">
        <f t="shared" si="14"/>
        <v>12</v>
      </c>
      <c r="M19" s="1" t="str">
        <f t="shared" si="15"/>
        <v>7068-12</v>
      </c>
      <c r="N19" t="str">
        <f t="shared" si="16"/>
        <v>b</v>
      </c>
      <c r="P19" s="4" t="str">
        <f t="shared" si="17"/>
        <v>7068b</v>
      </c>
    </row>
    <row r="20" spans="1:16" x14ac:dyDescent="0.25">
      <c r="A20" s="6" t="s">
        <v>33</v>
      </c>
      <c r="B20" s="1">
        <f t="shared" si="6"/>
        <v>689.40000000000009</v>
      </c>
      <c r="C20" s="1">
        <f t="shared" si="7"/>
        <v>68</v>
      </c>
      <c r="D20" s="1">
        <f t="shared" si="8"/>
        <v>0.94000000000001194</v>
      </c>
      <c r="E20" s="1">
        <f t="shared" si="9"/>
        <v>2</v>
      </c>
      <c r="G20" s="6" t="s">
        <v>32</v>
      </c>
      <c r="H20" s="1">
        <f t="shared" si="10"/>
        <v>422.08333333333348</v>
      </c>
      <c r="I20" s="1">
        <f t="shared" si="11"/>
        <v>70</v>
      </c>
      <c r="J20" s="1">
        <f t="shared" si="12"/>
        <v>0.34722222222224275</v>
      </c>
      <c r="K20" s="1">
        <f t="shared" si="13"/>
        <v>1</v>
      </c>
      <c r="L20" s="1" t="str">
        <f t="shared" si="14"/>
        <v>12</v>
      </c>
      <c r="M20" s="1" t="str">
        <f t="shared" si="15"/>
        <v>7068-12</v>
      </c>
      <c r="N20" t="str">
        <f t="shared" si="16"/>
        <v>b</v>
      </c>
      <c r="P20" s="4" t="str">
        <f t="shared" si="17"/>
        <v>7068b</v>
      </c>
    </row>
    <row r="21" spans="1:16" x14ac:dyDescent="0.25">
      <c r="A21" s="6" t="s">
        <v>35</v>
      </c>
      <c r="B21" s="1">
        <f t="shared" si="6"/>
        <v>684.76666666666665</v>
      </c>
      <c r="C21" s="1">
        <f t="shared" si="7"/>
        <v>68</v>
      </c>
      <c r="D21" s="1">
        <f t="shared" si="8"/>
        <v>0.47666666666665947</v>
      </c>
      <c r="E21" s="1">
        <f t="shared" si="9"/>
        <v>1</v>
      </c>
      <c r="G21" s="6" t="s">
        <v>34</v>
      </c>
      <c r="H21" s="1">
        <f t="shared" si="10"/>
        <v>431.58333333333348</v>
      </c>
      <c r="I21" s="1">
        <f t="shared" si="11"/>
        <v>71</v>
      </c>
      <c r="J21" s="1">
        <f t="shared" si="12"/>
        <v>0.93055555555558556</v>
      </c>
      <c r="K21" s="1">
        <f t="shared" si="13"/>
        <v>2</v>
      </c>
      <c r="L21" s="1" t="str">
        <f t="shared" si="14"/>
        <v>21</v>
      </c>
      <c r="M21" s="1" t="str">
        <f t="shared" si="15"/>
        <v>7168-21</v>
      </c>
      <c r="N21" t="str">
        <f t="shared" si="16"/>
        <v>c</v>
      </c>
      <c r="P21" s="4" t="str">
        <f t="shared" si="17"/>
        <v>7168c</v>
      </c>
    </row>
    <row r="22" spans="1:16" x14ac:dyDescent="0.25">
      <c r="A22" s="6" t="s">
        <v>37</v>
      </c>
      <c r="B22" s="1">
        <f t="shared" si="6"/>
        <v>658.61666666666667</v>
      </c>
      <c r="C22" s="1">
        <f t="shared" si="7"/>
        <v>65</v>
      </c>
      <c r="D22" s="1">
        <f t="shared" si="8"/>
        <v>0.86166666666666458</v>
      </c>
      <c r="E22" s="1">
        <f t="shared" si="9"/>
        <v>2</v>
      </c>
      <c r="G22" s="6" t="s">
        <v>36</v>
      </c>
      <c r="H22" s="1">
        <f t="shared" si="10"/>
        <v>426.16666666666652</v>
      </c>
      <c r="I22" s="1">
        <f t="shared" si="11"/>
        <v>71</v>
      </c>
      <c r="J22" s="1">
        <f t="shared" si="12"/>
        <v>2.7777777777757251E-2</v>
      </c>
      <c r="K22" s="1">
        <f t="shared" si="13"/>
        <v>1</v>
      </c>
      <c r="L22" s="1" t="str">
        <f t="shared" si="14"/>
        <v>12</v>
      </c>
      <c r="M22" s="1" t="str">
        <f t="shared" si="15"/>
        <v>7165-12</v>
      </c>
      <c r="N22" t="str">
        <f t="shared" si="16"/>
        <v>b</v>
      </c>
      <c r="P22" s="4" t="str">
        <f t="shared" si="17"/>
        <v>7165b</v>
      </c>
    </row>
    <row r="23" spans="1:16" x14ac:dyDescent="0.25">
      <c r="A23" s="6" t="s">
        <v>39</v>
      </c>
      <c r="B23" s="1">
        <f t="shared" si="6"/>
        <v>694.26666666666665</v>
      </c>
      <c r="C23" s="1">
        <f t="shared" si="7"/>
        <v>69</v>
      </c>
      <c r="D23" s="1">
        <f t="shared" si="8"/>
        <v>0.42666666666666231</v>
      </c>
      <c r="E23" s="1">
        <f t="shared" si="9"/>
        <v>1</v>
      </c>
      <c r="G23" s="6" t="s">
        <v>38</v>
      </c>
      <c r="H23" s="1">
        <f t="shared" si="10"/>
        <v>381.5</v>
      </c>
      <c r="I23" s="1">
        <f t="shared" si="11"/>
        <v>63</v>
      </c>
      <c r="J23" s="1">
        <f t="shared" si="12"/>
        <v>0.5833333333333357</v>
      </c>
      <c r="K23" s="1">
        <f t="shared" si="13"/>
        <v>2</v>
      </c>
      <c r="L23" s="1" t="str">
        <f t="shared" si="14"/>
        <v>21</v>
      </c>
      <c r="M23" s="1" t="str">
        <f t="shared" si="15"/>
        <v>6369-21</v>
      </c>
      <c r="N23" t="str">
        <f t="shared" si="16"/>
        <v>c</v>
      </c>
      <c r="P23" s="4" t="str">
        <f t="shared" si="17"/>
        <v>6369c</v>
      </c>
    </row>
    <row r="24" spans="1:16" x14ac:dyDescent="0.25">
      <c r="A24" s="6" t="s">
        <v>41</v>
      </c>
      <c r="B24" s="1">
        <f t="shared" si="6"/>
        <v>699.01666666666665</v>
      </c>
      <c r="C24" s="1">
        <f t="shared" si="7"/>
        <v>69</v>
      </c>
      <c r="D24" s="1">
        <f t="shared" si="8"/>
        <v>0.90166666666667084</v>
      </c>
      <c r="E24" s="1">
        <f t="shared" si="9"/>
        <v>2</v>
      </c>
      <c r="G24" s="6" t="s">
        <v>40</v>
      </c>
      <c r="H24" s="1">
        <f t="shared" si="10"/>
        <v>429.01666666666688</v>
      </c>
      <c r="I24" s="1">
        <f t="shared" si="11"/>
        <v>71</v>
      </c>
      <c r="J24" s="1">
        <f t="shared" si="12"/>
        <v>0.50277777777780841</v>
      </c>
      <c r="K24" s="1">
        <f t="shared" si="13"/>
        <v>2</v>
      </c>
      <c r="L24" s="1" t="str">
        <f t="shared" si="14"/>
        <v>22</v>
      </c>
      <c r="M24" s="1" t="str">
        <f t="shared" si="15"/>
        <v>7169-22</v>
      </c>
      <c r="N24" t="str">
        <f t="shared" si="16"/>
        <v>d</v>
      </c>
      <c r="P24" s="4" t="str">
        <f t="shared" si="17"/>
        <v>7169d</v>
      </c>
    </row>
    <row r="25" spans="1:16" x14ac:dyDescent="0.25">
      <c r="A25" s="6" t="s">
        <v>43</v>
      </c>
      <c r="B25" s="1">
        <f t="shared" si="6"/>
        <v>657.2833333333333</v>
      </c>
      <c r="C25" s="1">
        <f t="shared" si="7"/>
        <v>65</v>
      </c>
      <c r="D25" s="1">
        <f t="shared" si="8"/>
        <v>0.72833333333332462</v>
      </c>
      <c r="E25" s="1">
        <f t="shared" si="9"/>
        <v>2</v>
      </c>
      <c r="G25" s="6" t="s">
        <v>42</v>
      </c>
      <c r="H25" s="1">
        <f t="shared" si="10"/>
        <v>395.08333333333348</v>
      </c>
      <c r="I25" s="1">
        <f t="shared" si="11"/>
        <v>65</v>
      </c>
      <c r="J25" s="1">
        <f t="shared" si="12"/>
        <v>0.84722222222224275</v>
      </c>
      <c r="K25" s="1">
        <f t="shared" si="13"/>
        <v>2</v>
      </c>
      <c r="L25" s="1" t="str">
        <f t="shared" si="14"/>
        <v>22</v>
      </c>
      <c r="M25" s="1" t="str">
        <f t="shared" si="15"/>
        <v>6565-22</v>
      </c>
      <c r="N25" t="str">
        <f t="shared" si="16"/>
        <v>d</v>
      </c>
      <c r="P25" s="4" t="str">
        <f t="shared" si="17"/>
        <v>6565d</v>
      </c>
    </row>
    <row r="26" spans="1:16" x14ac:dyDescent="0.25">
      <c r="A26" s="6" t="s">
        <v>45</v>
      </c>
      <c r="B26" s="1">
        <f t="shared" si="6"/>
        <v>701.4666666666667</v>
      </c>
      <c r="C26" s="1">
        <f t="shared" si="7"/>
        <v>70</v>
      </c>
      <c r="D26" s="1">
        <f t="shared" si="8"/>
        <v>0.14666666666667538</v>
      </c>
      <c r="E26" s="1">
        <f t="shared" si="9"/>
        <v>1</v>
      </c>
      <c r="G26" s="6" t="s">
        <v>44</v>
      </c>
      <c r="H26" s="1">
        <f t="shared" si="10"/>
        <v>421.88333333333321</v>
      </c>
      <c r="I26" s="1">
        <f t="shared" si="11"/>
        <v>70</v>
      </c>
      <c r="J26" s="1">
        <f t="shared" si="12"/>
        <v>0.31388888888886868</v>
      </c>
      <c r="K26" s="1">
        <f t="shared" si="13"/>
        <v>1</v>
      </c>
      <c r="L26" s="1" t="str">
        <f t="shared" si="14"/>
        <v>11</v>
      </c>
      <c r="M26" s="1" t="str">
        <f t="shared" si="15"/>
        <v>7070-11</v>
      </c>
      <c r="N26" t="str">
        <f t="shared" si="16"/>
        <v>a</v>
      </c>
      <c r="P26" s="4" t="str">
        <f t="shared" si="17"/>
        <v>7070a</v>
      </c>
    </row>
    <row r="27" spans="1:16" x14ac:dyDescent="0.25">
      <c r="A27" s="6" t="s">
        <v>47</v>
      </c>
      <c r="B27" s="1">
        <f t="shared" si="6"/>
        <v>663.41666666666663</v>
      </c>
      <c r="C27" s="1">
        <f t="shared" si="7"/>
        <v>66</v>
      </c>
      <c r="D27" s="1">
        <f t="shared" si="8"/>
        <v>0.34166666666666856</v>
      </c>
      <c r="E27" s="1">
        <f t="shared" si="9"/>
        <v>1</v>
      </c>
      <c r="G27" s="6" t="s">
        <v>46</v>
      </c>
      <c r="H27" s="1">
        <f t="shared" si="10"/>
        <v>408.9666666666667</v>
      </c>
      <c r="I27" s="1">
        <f t="shared" si="11"/>
        <v>68</v>
      </c>
      <c r="J27" s="1">
        <f t="shared" si="12"/>
        <v>0.16111111111111143</v>
      </c>
      <c r="K27" s="1">
        <f t="shared" si="13"/>
        <v>1</v>
      </c>
      <c r="L27" s="1" t="str">
        <f t="shared" si="14"/>
        <v>11</v>
      </c>
      <c r="M27" s="1" t="str">
        <f t="shared" si="15"/>
        <v>6866-11</v>
      </c>
      <c r="N27" t="str">
        <f t="shared" si="16"/>
        <v>a</v>
      </c>
      <c r="P27" s="4" t="str">
        <f t="shared" si="17"/>
        <v>6866a</v>
      </c>
    </row>
    <row r="28" spans="1:16" x14ac:dyDescent="0.25">
      <c r="A28" s="6" t="s">
        <v>49</v>
      </c>
      <c r="B28" s="1">
        <f t="shared" si="6"/>
        <v>750.25</v>
      </c>
      <c r="C28" s="1">
        <f t="shared" si="7"/>
        <v>75</v>
      </c>
      <c r="D28" s="1">
        <f t="shared" si="8"/>
        <v>2.5000000000005684E-2</v>
      </c>
      <c r="E28" s="1">
        <f t="shared" si="9"/>
        <v>1</v>
      </c>
      <c r="G28" s="6" t="s">
        <v>48</v>
      </c>
      <c r="H28" s="1">
        <f t="shared" si="10"/>
        <v>367.13333333333321</v>
      </c>
      <c r="I28" s="1">
        <f t="shared" si="11"/>
        <v>61</v>
      </c>
      <c r="J28" s="1">
        <f t="shared" si="12"/>
        <v>0.18888888888886868</v>
      </c>
      <c r="K28" s="1">
        <f t="shared" si="13"/>
        <v>1</v>
      </c>
      <c r="L28" s="1" t="str">
        <f t="shared" si="14"/>
        <v>11</v>
      </c>
      <c r="M28" s="1" t="str">
        <f t="shared" si="15"/>
        <v>6175-11</v>
      </c>
      <c r="N28" t="str">
        <f t="shared" si="16"/>
        <v>a</v>
      </c>
      <c r="P28" s="4" t="str">
        <f t="shared" si="17"/>
        <v>6175a</v>
      </c>
    </row>
    <row r="29" spans="1:16" x14ac:dyDescent="0.25">
      <c r="A29" s="6" t="s">
        <v>51</v>
      </c>
      <c r="B29" s="1">
        <f t="shared" si="6"/>
        <v>648.85</v>
      </c>
      <c r="C29" s="1">
        <f t="shared" si="7"/>
        <v>64</v>
      </c>
      <c r="D29" s="1">
        <f t="shared" si="8"/>
        <v>0.88500000000000512</v>
      </c>
      <c r="E29" s="1">
        <f t="shared" si="9"/>
        <v>2</v>
      </c>
      <c r="G29" s="6" t="s">
        <v>50</v>
      </c>
      <c r="H29" s="1">
        <f t="shared" si="10"/>
        <v>429.5</v>
      </c>
      <c r="I29" s="1">
        <f t="shared" si="11"/>
        <v>71</v>
      </c>
      <c r="J29" s="1">
        <f t="shared" si="12"/>
        <v>0.5833333333333286</v>
      </c>
      <c r="K29" s="1">
        <f t="shared" si="13"/>
        <v>2</v>
      </c>
      <c r="L29" s="1" t="str">
        <f t="shared" si="14"/>
        <v>22</v>
      </c>
      <c r="M29" s="1" t="str">
        <f t="shared" si="15"/>
        <v>7164-22</v>
      </c>
      <c r="N29" t="str">
        <f t="shared" si="16"/>
        <v>d</v>
      </c>
      <c r="P29" s="4" t="str">
        <f t="shared" si="17"/>
        <v>7164d</v>
      </c>
    </row>
    <row r="30" spans="1:16" x14ac:dyDescent="0.25">
      <c r="A30" s="6" t="s">
        <v>53</v>
      </c>
      <c r="B30" s="1">
        <f t="shared" si="6"/>
        <v>761.13333333333344</v>
      </c>
      <c r="C30" s="1">
        <f t="shared" si="7"/>
        <v>76</v>
      </c>
      <c r="D30" s="1">
        <f t="shared" si="8"/>
        <v>0.11333333333334394</v>
      </c>
      <c r="E30" s="1">
        <f t="shared" si="9"/>
        <v>1</v>
      </c>
      <c r="G30" s="6" t="s">
        <v>52</v>
      </c>
      <c r="H30" s="1">
        <f t="shared" si="10"/>
        <v>379.51666666666688</v>
      </c>
      <c r="I30" s="1">
        <f t="shared" si="11"/>
        <v>63</v>
      </c>
      <c r="J30" s="1">
        <f t="shared" si="12"/>
        <v>0.25277777777781552</v>
      </c>
      <c r="K30" s="1">
        <f t="shared" si="13"/>
        <v>1</v>
      </c>
      <c r="L30" s="1" t="str">
        <f t="shared" si="14"/>
        <v>11</v>
      </c>
      <c r="M30" s="1" t="str">
        <f t="shared" si="15"/>
        <v>6376-11</v>
      </c>
      <c r="N30" t="str">
        <f t="shared" si="16"/>
        <v>a</v>
      </c>
      <c r="P30" s="4" t="str">
        <f t="shared" si="17"/>
        <v>6376a</v>
      </c>
    </row>
    <row r="31" spans="1:16" x14ac:dyDescent="0.25">
      <c r="A31" s="6" t="s">
        <v>55</v>
      </c>
      <c r="B31" s="1">
        <f t="shared" si="6"/>
        <v>657.2</v>
      </c>
      <c r="C31" s="1">
        <f t="shared" si="7"/>
        <v>65</v>
      </c>
      <c r="D31" s="1">
        <f t="shared" si="8"/>
        <v>0.71999999999999886</v>
      </c>
      <c r="E31" s="1">
        <f t="shared" si="9"/>
        <v>2</v>
      </c>
      <c r="G31" s="6" t="s">
        <v>54</v>
      </c>
      <c r="H31" s="1">
        <f t="shared" si="10"/>
        <v>413.86666666666679</v>
      </c>
      <c r="I31" s="1">
        <f t="shared" si="11"/>
        <v>68</v>
      </c>
      <c r="J31" s="1">
        <f t="shared" si="12"/>
        <v>0.97777777777780273</v>
      </c>
      <c r="K31" s="1">
        <f t="shared" si="13"/>
        <v>2</v>
      </c>
      <c r="L31" s="1" t="str">
        <f t="shared" si="14"/>
        <v>22</v>
      </c>
      <c r="M31" s="1" t="str">
        <f t="shared" si="15"/>
        <v>6865-22</v>
      </c>
      <c r="N31" t="str">
        <f t="shared" si="16"/>
        <v>d</v>
      </c>
      <c r="P31" s="4" t="str">
        <f t="shared" si="17"/>
        <v>6865d</v>
      </c>
    </row>
    <row r="32" spans="1:16" x14ac:dyDescent="0.25">
      <c r="A32" s="6" t="s">
        <v>57</v>
      </c>
      <c r="B32" s="1">
        <f t="shared" si="6"/>
        <v>694.4666666666667</v>
      </c>
      <c r="C32" s="1">
        <f t="shared" si="7"/>
        <v>69</v>
      </c>
      <c r="D32" s="1">
        <f t="shared" si="8"/>
        <v>0.44666666666667254</v>
      </c>
      <c r="E32" s="1">
        <f t="shared" si="9"/>
        <v>1</v>
      </c>
      <c r="G32" s="6" t="s">
        <v>56</v>
      </c>
      <c r="H32" s="1">
        <f t="shared" si="10"/>
        <v>392.31666666666661</v>
      </c>
      <c r="I32" s="1">
        <f t="shared" si="11"/>
        <v>65</v>
      </c>
      <c r="J32" s="1">
        <f t="shared" si="12"/>
        <v>0.38611111111110574</v>
      </c>
      <c r="K32" s="1">
        <f t="shared" si="13"/>
        <v>1</v>
      </c>
      <c r="L32" s="1" t="str">
        <f t="shared" si="14"/>
        <v>11</v>
      </c>
      <c r="M32" s="1" t="str">
        <f t="shared" si="15"/>
        <v>6569-11</v>
      </c>
      <c r="N32" t="str">
        <f t="shared" si="16"/>
        <v>a</v>
      </c>
      <c r="P32" s="4" t="str">
        <f t="shared" si="17"/>
        <v>6569a</v>
      </c>
    </row>
    <row r="33" spans="1:16" x14ac:dyDescent="0.25">
      <c r="A33" s="6" t="s">
        <v>59</v>
      </c>
      <c r="B33" s="1">
        <f t="shared" si="6"/>
        <v>649.5</v>
      </c>
      <c r="C33" s="1">
        <f t="shared" si="7"/>
        <v>64</v>
      </c>
      <c r="D33" s="1">
        <f t="shared" si="8"/>
        <v>0.95000000000000284</v>
      </c>
      <c r="E33" s="1">
        <f t="shared" si="9"/>
        <v>2</v>
      </c>
      <c r="G33" s="6" t="s">
        <v>58</v>
      </c>
      <c r="H33" s="1">
        <f t="shared" si="10"/>
        <v>428.61666666666679</v>
      </c>
      <c r="I33" s="1">
        <f t="shared" si="11"/>
        <v>71</v>
      </c>
      <c r="J33" s="1">
        <f t="shared" si="12"/>
        <v>0.43611111111113132</v>
      </c>
      <c r="K33" s="1">
        <f t="shared" si="13"/>
        <v>1</v>
      </c>
      <c r="L33" s="1" t="str">
        <f t="shared" si="14"/>
        <v>12</v>
      </c>
      <c r="M33" s="1" t="str">
        <f t="shared" si="15"/>
        <v>7164-12</v>
      </c>
      <c r="N33" t="str">
        <f t="shared" si="16"/>
        <v>b</v>
      </c>
      <c r="P33" s="4" t="str">
        <f t="shared" si="17"/>
        <v>7164b</v>
      </c>
    </row>
    <row r="34" spans="1:16" x14ac:dyDescent="0.25">
      <c r="A34" s="6" t="s">
        <v>61</v>
      </c>
      <c r="B34" s="1">
        <f t="shared" si="6"/>
        <v>711.43333333333339</v>
      </c>
      <c r="C34" s="1">
        <f t="shared" si="7"/>
        <v>71</v>
      </c>
      <c r="D34" s="1">
        <f t="shared" si="8"/>
        <v>0.14333333333334508</v>
      </c>
      <c r="E34" s="1">
        <f t="shared" si="9"/>
        <v>1</v>
      </c>
      <c r="G34" s="6" t="s">
        <v>60</v>
      </c>
      <c r="H34" s="1">
        <f t="shared" si="10"/>
        <v>427.36666666666679</v>
      </c>
      <c r="I34" s="1">
        <f t="shared" si="11"/>
        <v>71</v>
      </c>
      <c r="J34" s="1">
        <f t="shared" si="12"/>
        <v>0.22777777777780273</v>
      </c>
      <c r="K34" s="1">
        <f t="shared" si="13"/>
        <v>1</v>
      </c>
      <c r="L34" s="1" t="str">
        <f t="shared" si="14"/>
        <v>11</v>
      </c>
      <c r="M34" s="1" t="str">
        <f t="shared" si="15"/>
        <v>7171-11</v>
      </c>
      <c r="N34" t="str">
        <f t="shared" si="16"/>
        <v>a</v>
      </c>
      <c r="P34" s="4" t="str">
        <f t="shared" si="17"/>
        <v>7171a</v>
      </c>
    </row>
    <row r="35" spans="1:16" x14ac:dyDescent="0.25">
      <c r="A35" s="6" t="s">
        <v>63</v>
      </c>
      <c r="B35" s="1">
        <f t="shared" si="6"/>
        <v>667.68333333333328</v>
      </c>
      <c r="C35" s="1">
        <f t="shared" si="7"/>
        <v>66</v>
      </c>
      <c r="D35" s="1">
        <f t="shared" si="8"/>
        <v>0.76833333333333087</v>
      </c>
      <c r="E35" s="1">
        <f t="shared" si="9"/>
        <v>2</v>
      </c>
      <c r="G35" s="6" t="s">
        <v>62</v>
      </c>
      <c r="H35" s="1">
        <f t="shared" si="10"/>
        <v>433.34999999999991</v>
      </c>
      <c r="I35" s="1">
        <f t="shared" si="11"/>
        <v>72</v>
      </c>
      <c r="J35" s="1">
        <f t="shared" si="12"/>
        <v>0.2249999999999801</v>
      </c>
      <c r="K35" s="1">
        <f t="shared" si="13"/>
        <v>1</v>
      </c>
      <c r="L35" s="1" t="str">
        <f t="shared" si="14"/>
        <v>12</v>
      </c>
      <c r="M35" s="1" t="str">
        <f t="shared" si="15"/>
        <v>7266-12</v>
      </c>
      <c r="N35" t="str">
        <f t="shared" si="16"/>
        <v>b</v>
      </c>
      <c r="P35" s="4" t="str">
        <f t="shared" si="17"/>
        <v>7266b</v>
      </c>
    </row>
    <row r="36" spans="1:16" x14ac:dyDescent="0.25">
      <c r="A36" s="6" t="s">
        <v>65</v>
      </c>
      <c r="B36" s="1">
        <f t="shared" si="6"/>
        <v>658.48333333333335</v>
      </c>
      <c r="C36" s="1">
        <f t="shared" si="7"/>
        <v>65</v>
      </c>
      <c r="D36" s="1">
        <f t="shared" si="8"/>
        <v>0.84833333333332916</v>
      </c>
      <c r="E36" s="1">
        <f t="shared" si="9"/>
        <v>2</v>
      </c>
      <c r="G36" s="6" t="s">
        <v>64</v>
      </c>
      <c r="H36" s="1">
        <f t="shared" si="10"/>
        <v>409.76666666666688</v>
      </c>
      <c r="I36" s="1">
        <f t="shared" si="11"/>
        <v>68</v>
      </c>
      <c r="J36" s="1">
        <f t="shared" si="12"/>
        <v>0.29444444444447981</v>
      </c>
      <c r="K36" s="1">
        <f t="shared" si="13"/>
        <v>1</v>
      </c>
      <c r="L36" s="1" t="str">
        <f t="shared" si="14"/>
        <v>12</v>
      </c>
      <c r="M36" s="1" t="str">
        <f t="shared" si="15"/>
        <v>6865-12</v>
      </c>
      <c r="N36" t="str">
        <f t="shared" si="16"/>
        <v>b</v>
      </c>
      <c r="P36" s="4" t="str">
        <f t="shared" si="17"/>
        <v>6865b</v>
      </c>
    </row>
    <row r="37" spans="1:16" x14ac:dyDescent="0.25">
      <c r="A37" s="6" t="s">
        <v>45</v>
      </c>
      <c r="B37" s="1">
        <f t="shared" si="6"/>
        <v>701.4666666666667</v>
      </c>
      <c r="C37" s="1">
        <f t="shared" si="7"/>
        <v>70</v>
      </c>
      <c r="D37" s="1">
        <f t="shared" si="8"/>
        <v>0.14666666666667538</v>
      </c>
      <c r="E37" s="1">
        <f t="shared" si="9"/>
        <v>1</v>
      </c>
      <c r="G37" s="6" t="s">
        <v>44</v>
      </c>
      <c r="H37" s="1">
        <f t="shared" si="10"/>
        <v>421.88333333333321</v>
      </c>
      <c r="I37" s="1">
        <f t="shared" si="11"/>
        <v>70</v>
      </c>
      <c r="J37" s="1">
        <f t="shared" si="12"/>
        <v>0.31388888888886868</v>
      </c>
      <c r="K37" s="1">
        <f t="shared" si="13"/>
        <v>1</v>
      </c>
      <c r="L37" s="1" t="str">
        <f t="shared" si="14"/>
        <v>11</v>
      </c>
      <c r="M37" s="1" t="str">
        <f t="shared" si="15"/>
        <v>7070-11</v>
      </c>
      <c r="N37" t="str">
        <f t="shared" si="16"/>
        <v>a</v>
      </c>
      <c r="P37" s="4" t="str">
        <f t="shared" si="17"/>
        <v>7070a</v>
      </c>
    </row>
    <row r="38" spans="1:16" x14ac:dyDescent="0.25">
      <c r="A38" s="6" t="s">
        <v>67</v>
      </c>
      <c r="B38" s="1">
        <f t="shared" si="6"/>
        <v>716.41666666666674</v>
      </c>
      <c r="C38" s="1">
        <f t="shared" si="7"/>
        <v>71</v>
      </c>
      <c r="D38" s="1">
        <f t="shared" si="8"/>
        <v>0.64166666666667993</v>
      </c>
      <c r="E38" s="1">
        <f t="shared" si="9"/>
        <v>2</v>
      </c>
      <c r="G38" s="6" t="s">
        <v>66</v>
      </c>
      <c r="H38" s="1">
        <f t="shared" si="10"/>
        <v>399.40000000000009</v>
      </c>
      <c r="I38" s="1">
        <f t="shared" si="11"/>
        <v>66</v>
      </c>
      <c r="J38" s="1">
        <f t="shared" si="12"/>
        <v>0.56666666666667709</v>
      </c>
      <c r="K38" s="1">
        <f t="shared" si="13"/>
        <v>2</v>
      </c>
      <c r="L38" s="1" t="str">
        <f t="shared" si="14"/>
        <v>22</v>
      </c>
      <c r="M38" s="1" t="str">
        <f t="shared" si="15"/>
        <v>6671-22</v>
      </c>
      <c r="N38" t="str">
        <f t="shared" si="16"/>
        <v>d</v>
      </c>
      <c r="P38" s="4" t="str">
        <f t="shared" si="17"/>
        <v>6671d</v>
      </c>
    </row>
    <row r="39" spans="1:16" x14ac:dyDescent="0.25">
      <c r="A39" s="6" t="s">
        <v>69</v>
      </c>
      <c r="B39" s="1">
        <f t="shared" si="6"/>
        <v>726.01666666666665</v>
      </c>
      <c r="C39" s="1">
        <f t="shared" si="7"/>
        <v>72</v>
      </c>
      <c r="D39" s="1">
        <f t="shared" si="8"/>
        <v>0.60166666666665947</v>
      </c>
      <c r="E39" s="1">
        <f t="shared" si="9"/>
        <v>2</v>
      </c>
      <c r="G39" s="6" t="s">
        <v>68</v>
      </c>
      <c r="H39" s="1">
        <f t="shared" si="10"/>
        <v>388.76666666666688</v>
      </c>
      <c r="I39" s="1">
        <f t="shared" si="11"/>
        <v>64</v>
      </c>
      <c r="J39" s="1">
        <f t="shared" si="12"/>
        <v>0.79444444444447981</v>
      </c>
      <c r="K39" s="1">
        <f t="shared" si="13"/>
        <v>2</v>
      </c>
      <c r="L39" s="1" t="str">
        <f t="shared" si="14"/>
        <v>22</v>
      </c>
      <c r="M39" s="1" t="str">
        <f t="shared" si="15"/>
        <v>6472-22</v>
      </c>
      <c r="N39" t="str">
        <f t="shared" si="16"/>
        <v>d</v>
      </c>
      <c r="P39" s="4" t="str">
        <f t="shared" si="17"/>
        <v>6472d</v>
      </c>
    </row>
    <row r="40" spans="1:16" x14ac:dyDescent="0.25">
      <c r="A40" s="6" t="s">
        <v>71</v>
      </c>
      <c r="B40" s="1">
        <f t="shared" si="6"/>
        <v>709.05</v>
      </c>
      <c r="C40" s="1">
        <f t="shared" si="7"/>
        <v>70</v>
      </c>
      <c r="D40" s="1">
        <f t="shared" si="8"/>
        <v>0.90500000000000114</v>
      </c>
      <c r="E40" s="1">
        <f t="shared" si="9"/>
        <v>2</v>
      </c>
      <c r="G40" s="6" t="s">
        <v>70</v>
      </c>
      <c r="H40" s="1">
        <f t="shared" si="10"/>
        <v>392.08333333333348</v>
      </c>
      <c r="I40" s="1">
        <f t="shared" si="11"/>
        <v>65</v>
      </c>
      <c r="J40" s="1">
        <f t="shared" si="12"/>
        <v>0.34722222222224275</v>
      </c>
      <c r="K40" s="1">
        <f t="shared" si="13"/>
        <v>1</v>
      </c>
      <c r="L40" s="1" t="str">
        <f t="shared" si="14"/>
        <v>12</v>
      </c>
      <c r="M40" s="1" t="str">
        <f t="shared" si="15"/>
        <v>6570-12</v>
      </c>
      <c r="N40" t="str">
        <f t="shared" si="16"/>
        <v>b</v>
      </c>
      <c r="P40" s="4" t="str">
        <f t="shared" si="17"/>
        <v>6570b</v>
      </c>
    </row>
    <row r="41" spans="1:16" x14ac:dyDescent="0.25">
      <c r="A41" s="6" t="s">
        <v>73</v>
      </c>
      <c r="B41" s="1">
        <f t="shared" si="6"/>
        <v>656.01666666666665</v>
      </c>
      <c r="C41" s="1">
        <f t="shared" si="7"/>
        <v>65</v>
      </c>
      <c r="D41" s="1">
        <f t="shared" si="8"/>
        <v>0.60166666666665947</v>
      </c>
      <c r="E41" s="1">
        <f t="shared" si="9"/>
        <v>2</v>
      </c>
      <c r="G41" s="6" t="s">
        <v>72</v>
      </c>
      <c r="H41" s="1">
        <f t="shared" si="10"/>
        <v>426.26666666666688</v>
      </c>
      <c r="I41" s="1">
        <f t="shared" si="11"/>
        <v>71</v>
      </c>
      <c r="J41" s="1">
        <f t="shared" si="12"/>
        <v>4.4444444444479814E-2</v>
      </c>
      <c r="K41" s="1">
        <f t="shared" si="13"/>
        <v>1</v>
      </c>
      <c r="L41" s="1" t="str">
        <f t="shared" si="14"/>
        <v>12</v>
      </c>
      <c r="M41" s="1" t="str">
        <f t="shared" si="15"/>
        <v>7165-12</v>
      </c>
      <c r="N41" t="str">
        <f t="shared" si="16"/>
        <v>b</v>
      </c>
      <c r="P41" s="4" t="str">
        <f t="shared" si="17"/>
        <v>7165b</v>
      </c>
    </row>
    <row r="42" spans="1:16" x14ac:dyDescent="0.25">
      <c r="A42" s="6" t="s">
        <v>75</v>
      </c>
      <c r="B42" s="1">
        <f t="shared" si="6"/>
        <v>659.75</v>
      </c>
      <c r="C42" s="1">
        <f t="shared" si="7"/>
        <v>65</v>
      </c>
      <c r="D42" s="1">
        <f t="shared" si="8"/>
        <v>0.97499999999999432</v>
      </c>
      <c r="E42" s="1">
        <f t="shared" si="9"/>
        <v>2</v>
      </c>
      <c r="G42" s="6" t="s">
        <v>74</v>
      </c>
      <c r="H42" s="1">
        <f t="shared" si="10"/>
        <v>432.9666666666667</v>
      </c>
      <c r="I42" s="1">
        <f t="shared" si="11"/>
        <v>72</v>
      </c>
      <c r="J42" s="1">
        <f t="shared" si="12"/>
        <v>0.16111111111111143</v>
      </c>
      <c r="K42" s="1">
        <f t="shared" si="13"/>
        <v>1</v>
      </c>
      <c r="L42" s="1" t="str">
        <f t="shared" si="14"/>
        <v>12</v>
      </c>
      <c r="M42" s="1" t="str">
        <f t="shared" si="15"/>
        <v>7265-12</v>
      </c>
      <c r="N42" t="str">
        <f t="shared" si="16"/>
        <v>b</v>
      </c>
      <c r="P42" s="4" t="str">
        <f t="shared" si="17"/>
        <v>7265b</v>
      </c>
    </row>
    <row r="43" spans="1:16" x14ac:dyDescent="0.25">
      <c r="A43" s="6" t="s">
        <v>77</v>
      </c>
      <c r="B43" s="1">
        <f t="shared" si="6"/>
        <v>649.95000000000005</v>
      </c>
      <c r="C43" s="1">
        <f t="shared" si="7"/>
        <v>64</v>
      </c>
      <c r="D43" s="1">
        <f t="shared" si="8"/>
        <v>0.99500000000000455</v>
      </c>
      <c r="E43" s="1">
        <f t="shared" si="9"/>
        <v>2</v>
      </c>
      <c r="G43" s="6" t="s">
        <v>76</v>
      </c>
      <c r="H43" s="1">
        <f t="shared" si="10"/>
        <v>428.5333333333333</v>
      </c>
      <c r="I43" s="1">
        <f t="shared" si="11"/>
        <v>71</v>
      </c>
      <c r="J43" s="1">
        <f t="shared" si="12"/>
        <v>0.42222222222221717</v>
      </c>
      <c r="K43" s="1">
        <f t="shared" si="13"/>
        <v>1</v>
      </c>
      <c r="L43" s="1" t="str">
        <f t="shared" si="14"/>
        <v>12</v>
      </c>
      <c r="M43" s="1" t="str">
        <f t="shared" si="15"/>
        <v>7164-12</v>
      </c>
      <c r="N43" t="str">
        <f t="shared" si="16"/>
        <v>b</v>
      </c>
      <c r="P43" s="4" t="str">
        <f t="shared" si="17"/>
        <v>7164b</v>
      </c>
    </row>
    <row r="44" spans="1:16" x14ac:dyDescent="0.25">
      <c r="A44" s="6" t="s">
        <v>79</v>
      </c>
      <c r="B44" s="1">
        <f t="shared" si="6"/>
        <v>700.43333333333339</v>
      </c>
      <c r="C44" s="1">
        <f t="shared" si="7"/>
        <v>70</v>
      </c>
      <c r="D44" s="1">
        <f t="shared" si="8"/>
        <v>4.3333333333336554E-2</v>
      </c>
      <c r="E44" s="1">
        <f t="shared" si="9"/>
        <v>1</v>
      </c>
      <c r="G44" s="6" t="s">
        <v>78</v>
      </c>
      <c r="H44" s="1">
        <f t="shared" si="10"/>
        <v>398.81666666666661</v>
      </c>
      <c r="I44" s="1">
        <f t="shared" si="11"/>
        <v>66</v>
      </c>
      <c r="J44" s="1">
        <f t="shared" si="12"/>
        <v>0.46944444444443434</v>
      </c>
      <c r="K44" s="1">
        <f t="shared" si="13"/>
        <v>1</v>
      </c>
      <c r="L44" s="1" t="str">
        <f t="shared" si="14"/>
        <v>11</v>
      </c>
      <c r="M44" s="1" t="str">
        <f t="shared" si="15"/>
        <v>6670-11</v>
      </c>
      <c r="N44" t="str">
        <f t="shared" si="16"/>
        <v>a</v>
      </c>
      <c r="P44" s="4" t="str">
        <f t="shared" si="17"/>
        <v>6670a</v>
      </c>
    </row>
    <row r="45" spans="1:16" x14ac:dyDescent="0.25">
      <c r="A45" s="6" t="s">
        <v>81</v>
      </c>
      <c r="B45" s="1">
        <f t="shared" si="6"/>
        <v>690.15000000000009</v>
      </c>
      <c r="C45" s="1">
        <f t="shared" si="7"/>
        <v>69</v>
      </c>
      <c r="D45" s="1">
        <f t="shared" si="8"/>
        <v>1.5000000000014779E-2</v>
      </c>
      <c r="E45" s="1">
        <f t="shared" si="9"/>
        <v>1</v>
      </c>
      <c r="G45" s="6" t="s">
        <v>80</v>
      </c>
      <c r="H45" s="1">
        <f t="shared" si="10"/>
        <v>410.83333333333348</v>
      </c>
      <c r="I45" s="1">
        <f t="shared" si="11"/>
        <v>68</v>
      </c>
      <c r="J45" s="1">
        <f t="shared" si="12"/>
        <v>0.47222222222224275</v>
      </c>
      <c r="K45" s="1">
        <f t="shared" si="13"/>
        <v>1</v>
      </c>
      <c r="L45" s="1" t="str">
        <f t="shared" si="14"/>
        <v>11</v>
      </c>
      <c r="M45" s="1" t="str">
        <f t="shared" si="15"/>
        <v>6869-11</v>
      </c>
      <c r="N45" t="str">
        <f t="shared" si="16"/>
        <v>a</v>
      </c>
      <c r="P45" s="4" t="str">
        <f t="shared" si="17"/>
        <v>6869a</v>
      </c>
    </row>
    <row r="46" spans="1:16" x14ac:dyDescent="0.25">
      <c r="A46" s="6" t="s">
        <v>83</v>
      </c>
      <c r="B46" s="1">
        <f t="shared" si="6"/>
        <v>748.38333333333344</v>
      </c>
      <c r="C46" s="1">
        <f t="shared" si="7"/>
        <v>74</v>
      </c>
      <c r="D46" s="1">
        <f t="shared" si="8"/>
        <v>0.83833333333333826</v>
      </c>
      <c r="E46" s="1">
        <f t="shared" si="9"/>
        <v>2</v>
      </c>
      <c r="G46" s="6" t="s">
        <v>82</v>
      </c>
      <c r="H46" s="1">
        <f t="shared" si="10"/>
        <v>370.36666666666679</v>
      </c>
      <c r="I46" s="1">
        <f t="shared" si="11"/>
        <v>61</v>
      </c>
      <c r="J46" s="1">
        <f t="shared" si="12"/>
        <v>0.72777777777779562</v>
      </c>
      <c r="K46" s="1">
        <f t="shared" si="13"/>
        <v>2</v>
      </c>
      <c r="L46" s="1" t="str">
        <f t="shared" si="14"/>
        <v>22</v>
      </c>
      <c r="M46" s="1" t="str">
        <f t="shared" si="15"/>
        <v>6174-22</v>
      </c>
      <c r="N46" t="str">
        <f t="shared" si="16"/>
        <v>d</v>
      </c>
      <c r="P46" s="4" t="str">
        <f t="shared" si="17"/>
        <v>6174d</v>
      </c>
    </row>
    <row r="47" spans="1:16" x14ac:dyDescent="0.25">
      <c r="A47" s="6" t="s">
        <v>83</v>
      </c>
      <c r="B47" s="1">
        <f t="shared" si="6"/>
        <v>748.38333333333344</v>
      </c>
      <c r="C47" s="1">
        <f t="shared" si="7"/>
        <v>74</v>
      </c>
      <c r="D47" s="1">
        <f t="shared" si="8"/>
        <v>0.83833333333333826</v>
      </c>
      <c r="E47" s="1">
        <f t="shared" si="9"/>
        <v>2</v>
      </c>
      <c r="G47" s="6" t="s">
        <v>82</v>
      </c>
      <c r="H47" s="1">
        <f t="shared" si="10"/>
        <v>370.36666666666679</v>
      </c>
      <c r="I47" s="1">
        <f t="shared" si="11"/>
        <v>61</v>
      </c>
      <c r="J47" s="1">
        <f t="shared" si="12"/>
        <v>0.72777777777779562</v>
      </c>
      <c r="K47" s="1">
        <f t="shared" si="13"/>
        <v>2</v>
      </c>
      <c r="L47" s="1" t="str">
        <f t="shared" si="14"/>
        <v>22</v>
      </c>
      <c r="M47" s="1" t="str">
        <f t="shared" si="15"/>
        <v>6174-22</v>
      </c>
      <c r="N47" t="str">
        <f t="shared" si="16"/>
        <v>d</v>
      </c>
      <c r="P47" s="4" t="str">
        <f t="shared" si="17"/>
        <v>6174d</v>
      </c>
    </row>
    <row r="48" spans="1:16" x14ac:dyDescent="0.25">
      <c r="A48" s="6" t="s">
        <v>85</v>
      </c>
      <c r="B48" s="1">
        <f t="shared" si="6"/>
        <v>759.05</v>
      </c>
      <c r="C48" s="1">
        <f t="shared" si="7"/>
        <v>75</v>
      </c>
      <c r="D48" s="1">
        <f t="shared" si="8"/>
        <v>0.90500000000000114</v>
      </c>
      <c r="E48" s="1">
        <f t="shared" si="9"/>
        <v>2</v>
      </c>
      <c r="G48" s="6" t="s">
        <v>84</v>
      </c>
      <c r="H48" s="1">
        <f t="shared" si="10"/>
        <v>367.01666666666688</v>
      </c>
      <c r="I48" s="1">
        <f t="shared" si="11"/>
        <v>61</v>
      </c>
      <c r="J48" s="1">
        <f t="shared" si="12"/>
        <v>0.16944444444447981</v>
      </c>
      <c r="K48" s="1">
        <f t="shared" si="13"/>
        <v>1</v>
      </c>
      <c r="L48" s="1" t="str">
        <f t="shared" si="14"/>
        <v>12</v>
      </c>
      <c r="M48" s="1" t="str">
        <f t="shared" si="15"/>
        <v>6175-12</v>
      </c>
      <c r="N48" t="str">
        <f t="shared" si="16"/>
        <v>b</v>
      </c>
      <c r="P48" s="4" t="str">
        <f t="shared" si="17"/>
        <v>6175b</v>
      </c>
    </row>
    <row r="49" spans="1:16" x14ac:dyDescent="0.25">
      <c r="A49" s="6" t="s">
        <v>87</v>
      </c>
      <c r="B49" s="1">
        <f t="shared" si="6"/>
        <v>689.2166666666667</v>
      </c>
      <c r="C49" s="1">
        <f t="shared" si="7"/>
        <v>68</v>
      </c>
      <c r="D49" s="1">
        <f t="shared" si="8"/>
        <v>0.92166666666666686</v>
      </c>
      <c r="E49" s="1">
        <f t="shared" si="9"/>
        <v>2</v>
      </c>
      <c r="G49" s="6" t="s">
        <v>86</v>
      </c>
      <c r="H49" s="1">
        <f t="shared" si="10"/>
        <v>422.13333333333321</v>
      </c>
      <c r="I49" s="1">
        <f t="shared" si="11"/>
        <v>70</v>
      </c>
      <c r="J49" s="1">
        <f t="shared" si="12"/>
        <v>0.35555555555554008</v>
      </c>
      <c r="K49" s="1">
        <f t="shared" si="13"/>
        <v>1</v>
      </c>
      <c r="L49" s="1" t="str">
        <f t="shared" si="14"/>
        <v>12</v>
      </c>
      <c r="M49" s="1" t="str">
        <f t="shared" si="15"/>
        <v>7068-12</v>
      </c>
      <c r="N49" t="str">
        <f t="shared" si="16"/>
        <v>b</v>
      </c>
      <c r="P49" s="4" t="str">
        <f t="shared" si="17"/>
        <v>7068b</v>
      </c>
    </row>
    <row r="50" spans="1:16" x14ac:dyDescent="0.25">
      <c r="A50" s="6" t="s">
        <v>87</v>
      </c>
      <c r="B50" s="1">
        <f t="shared" si="6"/>
        <v>689.2166666666667</v>
      </c>
      <c r="C50" s="1">
        <f t="shared" si="7"/>
        <v>68</v>
      </c>
      <c r="D50" s="1">
        <f t="shared" si="8"/>
        <v>0.92166666666666686</v>
      </c>
      <c r="E50" s="1">
        <f t="shared" si="9"/>
        <v>2</v>
      </c>
      <c r="G50" s="6" t="s">
        <v>86</v>
      </c>
      <c r="H50" s="1">
        <f t="shared" si="10"/>
        <v>422.13333333333321</v>
      </c>
      <c r="I50" s="1">
        <f t="shared" si="11"/>
        <v>70</v>
      </c>
      <c r="J50" s="1">
        <f t="shared" si="12"/>
        <v>0.35555555555554008</v>
      </c>
      <c r="K50" s="1">
        <f t="shared" si="13"/>
        <v>1</v>
      </c>
      <c r="L50" s="1" t="str">
        <f t="shared" si="14"/>
        <v>12</v>
      </c>
      <c r="M50" s="1" t="str">
        <f t="shared" si="15"/>
        <v>7068-12</v>
      </c>
      <c r="N50" t="str">
        <f t="shared" si="16"/>
        <v>b</v>
      </c>
      <c r="P50" s="4" t="str">
        <f t="shared" si="17"/>
        <v>7068b</v>
      </c>
    </row>
    <row r="51" spans="1:16" x14ac:dyDescent="0.25">
      <c r="A51" s="6" t="s">
        <v>89</v>
      </c>
      <c r="B51" s="1">
        <f t="shared" si="6"/>
        <v>676.9666666666667</v>
      </c>
      <c r="C51" s="1">
        <f t="shared" si="7"/>
        <v>67</v>
      </c>
      <c r="D51" s="1">
        <f t="shared" si="8"/>
        <v>0.69666666666667254</v>
      </c>
      <c r="E51" s="1">
        <f t="shared" si="9"/>
        <v>2</v>
      </c>
      <c r="G51" s="6" t="s">
        <v>88</v>
      </c>
      <c r="H51" s="1">
        <f t="shared" si="10"/>
        <v>372.7166666666667</v>
      </c>
      <c r="I51" s="1">
        <f t="shared" si="11"/>
        <v>62</v>
      </c>
      <c r="J51" s="1">
        <f t="shared" si="12"/>
        <v>0.11944444444444713</v>
      </c>
      <c r="K51" s="1">
        <f t="shared" si="13"/>
        <v>1</v>
      </c>
      <c r="L51" s="1" t="str">
        <f t="shared" si="14"/>
        <v>12</v>
      </c>
      <c r="M51" s="1" t="str">
        <f t="shared" si="15"/>
        <v>6267-12</v>
      </c>
      <c r="N51" t="str">
        <f t="shared" si="16"/>
        <v>b</v>
      </c>
      <c r="P51" s="4" t="str">
        <f t="shared" si="17"/>
        <v>6267b</v>
      </c>
    </row>
    <row r="52" spans="1:16" x14ac:dyDescent="0.25">
      <c r="A52" s="6" t="s">
        <v>89</v>
      </c>
      <c r="B52" s="1">
        <f t="shared" si="6"/>
        <v>676.9666666666667</v>
      </c>
      <c r="C52" s="1">
        <f t="shared" si="7"/>
        <v>67</v>
      </c>
      <c r="D52" s="1">
        <f t="shared" si="8"/>
        <v>0.69666666666667254</v>
      </c>
      <c r="E52" s="1">
        <f t="shared" si="9"/>
        <v>2</v>
      </c>
      <c r="G52" s="6" t="s">
        <v>88</v>
      </c>
      <c r="H52" s="1">
        <f t="shared" si="10"/>
        <v>372.7166666666667</v>
      </c>
      <c r="I52" s="1">
        <f t="shared" si="11"/>
        <v>62</v>
      </c>
      <c r="J52" s="1">
        <f t="shared" si="12"/>
        <v>0.11944444444444713</v>
      </c>
      <c r="K52" s="1">
        <f t="shared" si="13"/>
        <v>1</v>
      </c>
      <c r="L52" s="1" t="str">
        <f t="shared" si="14"/>
        <v>12</v>
      </c>
      <c r="M52" s="1" t="str">
        <f t="shared" si="15"/>
        <v>6267-12</v>
      </c>
      <c r="N52" t="str">
        <f t="shared" si="16"/>
        <v>b</v>
      </c>
      <c r="P52" s="4" t="str">
        <f t="shared" si="17"/>
        <v>6267b</v>
      </c>
    </row>
    <row r="53" spans="1:16" x14ac:dyDescent="0.25">
      <c r="A53" s="6" t="s">
        <v>91</v>
      </c>
      <c r="B53" s="1">
        <f t="shared" si="6"/>
        <v>657.86666666666667</v>
      </c>
      <c r="C53" s="1">
        <f t="shared" si="7"/>
        <v>65</v>
      </c>
      <c r="D53" s="1">
        <f t="shared" si="8"/>
        <v>0.78666666666666174</v>
      </c>
      <c r="E53" s="1">
        <f t="shared" si="9"/>
        <v>2</v>
      </c>
      <c r="G53" s="6" t="s">
        <v>90</v>
      </c>
      <c r="H53" s="1">
        <f t="shared" si="10"/>
        <v>407.66666666666652</v>
      </c>
      <c r="I53" s="1">
        <f t="shared" si="11"/>
        <v>67</v>
      </c>
      <c r="J53" s="1">
        <f t="shared" si="12"/>
        <v>0.94444444444441444</v>
      </c>
      <c r="K53" s="1">
        <f t="shared" si="13"/>
        <v>2</v>
      </c>
      <c r="L53" s="1" t="str">
        <f t="shared" si="14"/>
        <v>22</v>
      </c>
      <c r="M53" s="1" t="str">
        <f t="shared" si="15"/>
        <v>6765-22</v>
      </c>
      <c r="N53" t="str">
        <f t="shared" si="16"/>
        <v>d</v>
      </c>
      <c r="P53" s="4" t="str">
        <f t="shared" si="17"/>
        <v>6765d</v>
      </c>
    </row>
    <row r="54" spans="1:16" x14ac:dyDescent="0.25">
      <c r="A54" s="6" t="s">
        <v>93</v>
      </c>
      <c r="B54" s="1">
        <f t="shared" si="6"/>
        <v>620.6</v>
      </c>
      <c r="C54" s="1">
        <f t="shared" si="7"/>
        <v>62</v>
      </c>
      <c r="D54" s="1">
        <f t="shared" si="8"/>
        <v>6.0000000000002274E-2</v>
      </c>
      <c r="E54" s="1">
        <f t="shared" si="9"/>
        <v>1</v>
      </c>
      <c r="G54" s="6" t="s">
        <v>92</v>
      </c>
      <c r="H54" s="1">
        <f t="shared" si="10"/>
        <v>432.41666666666652</v>
      </c>
      <c r="I54" s="1">
        <f t="shared" si="11"/>
        <v>72</v>
      </c>
      <c r="J54" s="1">
        <f t="shared" si="12"/>
        <v>6.9444444444414444E-2</v>
      </c>
      <c r="K54" s="1">
        <f t="shared" si="13"/>
        <v>1</v>
      </c>
      <c r="L54" s="1" t="str">
        <f t="shared" si="14"/>
        <v>11</v>
      </c>
      <c r="M54" s="1" t="str">
        <f t="shared" si="15"/>
        <v>7262-11</v>
      </c>
      <c r="N54" t="str">
        <f t="shared" si="16"/>
        <v>a</v>
      </c>
      <c r="P54" s="4" t="str">
        <f t="shared" si="17"/>
        <v>7262a</v>
      </c>
    </row>
    <row r="55" spans="1:16" x14ac:dyDescent="0.25">
      <c r="A55" s="6" t="s">
        <v>95</v>
      </c>
      <c r="B55" s="1">
        <f t="shared" si="6"/>
        <v>694.93333333333339</v>
      </c>
      <c r="C55" s="1">
        <f t="shared" si="7"/>
        <v>69</v>
      </c>
      <c r="D55" s="1">
        <f t="shared" si="8"/>
        <v>0.4933333333333394</v>
      </c>
      <c r="E55" s="1">
        <f t="shared" si="9"/>
        <v>1</v>
      </c>
      <c r="G55" s="6" t="s">
        <v>94</v>
      </c>
      <c r="H55" s="1">
        <f t="shared" si="10"/>
        <v>402.15000000000009</v>
      </c>
      <c r="I55" s="1">
        <f t="shared" si="11"/>
        <v>67</v>
      </c>
      <c r="J55" s="1">
        <f t="shared" si="12"/>
        <v>2.5000000000019895E-2</v>
      </c>
      <c r="K55" s="1">
        <f t="shared" si="13"/>
        <v>1</v>
      </c>
      <c r="L55" s="1" t="str">
        <f t="shared" si="14"/>
        <v>11</v>
      </c>
      <c r="M55" s="1" t="str">
        <f t="shared" si="15"/>
        <v>6769-11</v>
      </c>
      <c r="N55" t="str">
        <f t="shared" si="16"/>
        <v>a</v>
      </c>
      <c r="P55" s="4" t="str">
        <f t="shared" si="17"/>
        <v>6769a</v>
      </c>
    </row>
    <row r="56" spans="1:16" x14ac:dyDescent="0.25">
      <c r="A56" s="6" t="s">
        <v>97</v>
      </c>
      <c r="B56" s="1">
        <f t="shared" si="6"/>
        <v>672.01666666666665</v>
      </c>
      <c r="C56" s="1">
        <f t="shared" si="7"/>
        <v>67</v>
      </c>
      <c r="D56" s="1">
        <f t="shared" si="8"/>
        <v>0.20166666666666799</v>
      </c>
      <c r="E56" s="1">
        <f t="shared" si="9"/>
        <v>1</v>
      </c>
      <c r="G56" s="6" t="s">
        <v>96</v>
      </c>
      <c r="H56" s="1">
        <f t="shared" si="10"/>
        <v>433.75</v>
      </c>
      <c r="I56" s="1">
        <f t="shared" si="11"/>
        <v>72</v>
      </c>
      <c r="J56" s="1">
        <f t="shared" si="12"/>
        <v>0.2916666666666714</v>
      </c>
      <c r="K56" s="1">
        <f t="shared" si="13"/>
        <v>1</v>
      </c>
      <c r="L56" s="1" t="str">
        <f t="shared" si="14"/>
        <v>11</v>
      </c>
      <c r="M56" s="1" t="str">
        <f t="shared" si="15"/>
        <v>7267-11</v>
      </c>
      <c r="N56" t="str">
        <f t="shared" si="16"/>
        <v>a</v>
      </c>
      <c r="P56" s="4" t="str">
        <f t="shared" si="17"/>
        <v>7267a</v>
      </c>
    </row>
    <row r="57" spans="1:16" x14ac:dyDescent="0.25">
      <c r="A57" s="6" t="s">
        <v>99</v>
      </c>
      <c r="B57" s="1">
        <f t="shared" si="6"/>
        <v>649.25</v>
      </c>
      <c r="C57" s="1">
        <f t="shared" si="7"/>
        <v>64</v>
      </c>
      <c r="D57" s="1">
        <f t="shared" si="8"/>
        <v>0.92499999999999716</v>
      </c>
      <c r="E57" s="1">
        <f t="shared" si="9"/>
        <v>2</v>
      </c>
      <c r="G57" s="6" t="s">
        <v>98</v>
      </c>
      <c r="H57" s="1">
        <f t="shared" si="10"/>
        <v>411.65000000000009</v>
      </c>
      <c r="I57" s="1">
        <f t="shared" si="11"/>
        <v>68</v>
      </c>
      <c r="J57" s="1">
        <f t="shared" si="12"/>
        <v>0.60833333333334849</v>
      </c>
      <c r="K57" s="1">
        <f t="shared" si="13"/>
        <v>2</v>
      </c>
      <c r="L57" s="1" t="str">
        <f t="shared" si="14"/>
        <v>22</v>
      </c>
      <c r="M57" s="1" t="str">
        <f t="shared" si="15"/>
        <v>6864-22</v>
      </c>
      <c r="N57" t="str">
        <f t="shared" si="16"/>
        <v>d</v>
      </c>
      <c r="P57" s="4" t="str">
        <f t="shared" si="17"/>
        <v>6864d</v>
      </c>
    </row>
    <row r="58" spans="1:16" x14ac:dyDescent="0.25">
      <c r="A58" s="6" t="s">
        <v>101</v>
      </c>
      <c r="B58" s="1">
        <f t="shared" si="6"/>
        <v>670.9</v>
      </c>
      <c r="C58" s="1">
        <f t="shared" si="7"/>
        <v>67</v>
      </c>
      <c r="D58" s="1">
        <f t="shared" si="8"/>
        <v>9.0000000000003411E-2</v>
      </c>
      <c r="E58" s="1">
        <f t="shared" si="9"/>
        <v>1</v>
      </c>
      <c r="G58" s="6" t="s">
        <v>100</v>
      </c>
      <c r="H58" s="1">
        <f t="shared" si="10"/>
        <v>430.4666666666667</v>
      </c>
      <c r="I58" s="1">
        <f t="shared" si="11"/>
        <v>71</v>
      </c>
      <c r="J58" s="1">
        <f t="shared" si="12"/>
        <v>0.74444444444445423</v>
      </c>
      <c r="K58" s="1">
        <f t="shared" si="13"/>
        <v>2</v>
      </c>
      <c r="L58" s="1" t="str">
        <f t="shared" si="14"/>
        <v>21</v>
      </c>
      <c r="M58" s="1" t="str">
        <f t="shared" si="15"/>
        <v>7167-21</v>
      </c>
      <c r="N58" t="str">
        <f t="shared" si="16"/>
        <v>c</v>
      </c>
      <c r="P58" s="4" t="str">
        <f t="shared" si="17"/>
        <v>7167c</v>
      </c>
    </row>
    <row r="59" spans="1:16" x14ac:dyDescent="0.25">
      <c r="A59" s="6" t="s">
        <v>103</v>
      </c>
      <c r="B59" s="1">
        <f t="shared" si="6"/>
        <v>714.73333333333335</v>
      </c>
      <c r="C59" s="1">
        <f t="shared" si="7"/>
        <v>71</v>
      </c>
      <c r="D59" s="1">
        <f t="shared" si="8"/>
        <v>0.47333333333332916</v>
      </c>
      <c r="E59" s="1">
        <f t="shared" si="9"/>
        <v>1</v>
      </c>
      <c r="G59" s="6" t="s">
        <v>102</v>
      </c>
      <c r="H59" s="1">
        <f t="shared" si="10"/>
        <v>409.15000000000009</v>
      </c>
      <c r="I59" s="1">
        <f t="shared" si="11"/>
        <v>68</v>
      </c>
      <c r="J59" s="1">
        <f t="shared" si="12"/>
        <v>0.19166666666667709</v>
      </c>
      <c r="K59" s="1">
        <f t="shared" si="13"/>
        <v>1</v>
      </c>
      <c r="L59" s="1" t="str">
        <f t="shared" si="14"/>
        <v>11</v>
      </c>
      <c r="M59" s="1" t="str">
        <f t="shared" si="15"/>
        <v>6871-11</v>
      </c>
      <c r="N59" t="str">
        <f t="shared" si="16"/>
        <v>a</v>
      </c>
      <c r="P59" s="4" t="str">
        <f t="shared" si="17"/>
        <v>6871a</v>
      </c>
    </row>
    <row r="60" spans="1:16" x14ac:dyDescent="0.25">
      <c r="A60" s="6" t="s">
        <v>105</v>
      </c>
      <c r="B60" s="1">
        <f t="shared" si="6"/>
        <v>715.34999999999991</v>
      </c>
      <c r="C60" s="1">
        <f t="shared" si="7"/>
        <v>71</v>
      </c>
      <c r="D60" s="1">
        <f t="shared" si="8"/>
        <v>0.53499999999999659</v>
      </c>
      <c r="E60" s="1">
        <f t="shared" si="9"/>
        <v>2</v>
      </c>
      <c r="G60" s="6" t="s">
        <v>104</v>
      </c>
      <c r="H60" s="1">
        <f t="shared" si="10"/>
        <v>408</v>
      </c>
      <c r="I60" s="1">
        <f t="shared" si="11"/>
        <v>68</v>
      </c>
      <c r="J60" s="1">
        <f t="shared" si="12"/>
        <v>0</v>
      </c>
      <c r="K60" s="1">
        <f t="shared" si="13"/>
        <v>1</v>
      </c>
      <c r="L60" s="1" t="str">
        <f t="shared" si="14"/>
        <v>12</v>
      </c>
      <c r="M60" s="1" t="str">
        <f t="shared" si="15"/>
        <v>6871-12</v>
      </c>
      <c r="N60" t="str">
        <f t="shared" si="16"/>
        <v>b</v>
      </c>
      <c r="P60" s="4" t="str">
        <f t="shared" si="17"/>
        <v>6871b</v>
      </c>
    </row>
    <row r="61" spans="1:16" x14ac:dyDescent="0.25">
      <c r="A61" s="6" t="s">
        <v>107</v>
      </c>
      <c r="B61" s="1">
        <f t="shared" si="6"/>
        <v>654.61666666666667</v>
      </c>
      <c r="C61" s="1">
        <f t="shared" si="7"/>
        <v>65</v>
      </c>
      <c r="D61" s="1">
        <f t="shared" si="8"/>
        <v>0.46166666666667311</v>
      </c>
      <c r="E61" s="1">
        <f t="shared" si="9"/>
        <v>1</v>
      </c>
      <c r="G61" s="6" t="s">
        <v>106</v>
      </c>
      <c r="H61" s="1">
        <f t="shared" si="10"/>
        <v>404</v>
      </c>
      <c r="I61" s="1">
        <f t="shared" si="11"/>
        <v>67</v>
      </c>
      <c r="J61" s="1">
        <f t="shared" si="12"/>
        <v>0.3333333333333286</v>
      </c>
      <c r="K61" s="1">
        <f t="shared" si="13"/>
        <v>1</v>
      </c>
      <c r="L61" s="1" t="str">
        <f t="shared" si="14"/>
        <v>11</v>
      </c>
      <c r="M61" s="1" t="str">
        <f t="shared" si="15"/>
        <v>6765-11</v>
      </c>
      <c r="N61" t="str">
        <f t="shared" si="16"/>
        <v>a</v>
      </c>
      <c r="P61" s="4" t="str">
        <f t="shared" si="17"/>
        <v>6765a</v>
      </c>
    </row>
    <row r="62" spans="1:16" x14ac:dyDescent="0.25">
      <c r="A62" s="6" t="s">
        <v>109</v>
      </c>
      <c r="B62" s="1">
        <f t="shared" si="6"/>
        <v>705.73333333333335</v>
      </c>
      <c r="C62" s="1">
        <f t="shared" si="7"/>
        <v>70</v>
      </c>
      <c r="D62" s="1">
        <f t="shared" si="8"/>
        <v>0.57333333333333769</v>
      </c>
      <c r="E62" s="1">
        <f t="shared" si="9"/>
        <v>2</v>
      </c>
      <c r="G62" s="6" t="s">
        <v>108</v>
      </c>
      <c r="H62" s="1">
        <f t="shared" si="10"/>
        <v>401.93333333333339</v>
      </c>
      <c r="I62" s="1">
        <f t="shared" si="11"/>
        <v>66</v>
      </c>
      <c r="J62" s="1">
        <f t="shared" si="12"/>
        <v>0.98888888888889426</v>
      </c>
      <c r="K62" s="1">
        <f t="shared" si="13"/>
        <v>2</v>
      </c>
      <c r="L62" s="1" t="str">
        <f t="shared" si="14"/>
        <v>22</v>
      </c>
      <c r="M62" s="1" t="str">
        <f t="shared" si="15"/>
        <v>6670-22</v>
      </c>
      <c r="N62" t="str">
        <f t="shared" si="16"/>
        <v>d</v>
      </c>
      <c r="P62" s="4" t="str">
        <f t="shared" si="17"/>
        <v>6670d</v>
      </c>
    </row>
    <row r="63" spans="1:16" x14ac:dyDescent="0.25">
      <c r="A63" s="6" t="s">
        <v>111</v>
      </c>
      <c r="B63" s="1">
        <f t="shared" si="6"/>
        <v>705.90000000000009</v>
      </c>
      <c r="C63" s="1">
        <f t="shared" si="7"/>
        <v>70</v>
      </c>
      <c r="D63" s="1">
        <f t="shared" si="8"/>
        <v>0.59000000000000341</v>
      </c>
      <c r="E63" s="1">
        <f t="shared" si="9"/>
        <v>2</v>
      </c>
      <c r="G63" s="6" t="s">
        <v>110</v>
      </c>
      <c r="H63" s="1">
        <f t="shared" si="10"/>
        <v>401.91666666666652</v>
      </c>
      <c r="I63" s="1">
        <f t="shared" si="11"/>
        <v>66</v>
      </c>
      <c r="J63" s="1">
        <f t="shared" si="12"/>
        <v>0.98611111111108585</v>
      </c>
      <c r="K63" s="1">
        <f t="shared" si="13"/>
        <v>2</v>
      </c>
      <c r="L63" s="1" t="str">
        <f t="shared" si="14"/>
        <v>22</v>
      </c>
      <c r="M63" s="1" t="str">
        <f t="shared" si="15"/>
        <v>6670-22</v>
      </c>
      <c r="N63" t="str">
        <f t="shared" si="16"/>
        <v>d</v>
      </c>
      <c r="P63" s="4" t="str">
        <f t="shared" si="17"/>
        <v>6670d</v>
      </c>
    </row>
    <row r="64" spans="1:16" x14ac:dyDescent="0.25">
      <c r="A64" s="6" t="s">
        <v>113</v>
      </c>
      <c r="B64" s="1">
        <f t="shared" si="6"/>
        <v>658.35</v>
      </c>
      <c r="C64" s="1">
        <f t="shared" si="7"/>
        <v>65</v>
      </c>
      <c r="D64" s="1">
        <f t="shared" si="8"/>
        <v>0.83500000000000796</v>
      </c>
      <c r="E64" s="1">
        <f t="shared" si="9"/>
        <v>2</v>
      </c>
      <c r="G64" s="6" t="s">
        <v>112</v>
      </c>
      <c r="H64" s="1">
        <f t="shared" si="10"/>
        <v>409.44999999999982</v>
      </c>
      <c r="I64" s="1">
        <f t="shared" si="11"/>
        <v>68</v>
      </c>
      <c r="J64" s="1">
        <f t="shared" si="12"/>
        <v>0.24166666666663161</v>
      </c>
      <c r="K64" s="1">
        <f t="shared" si="13"/>
        <v>1</v>
      </c>
      <c r="L64" s="1" t="str">
        <f t="shared" si="14"/>
        <v>12</v>
      </c>
      <c r="M64" s="1" t="str">
        <f t="shared" si="15"/>
        <v>6865-12</v>
      </c>
      <c r="N64" t="str">
        <f t="shared" si="16"/>
        <v>b</v>
      </c>
      <c r="P64" s="4" t="str">
        <f t="shared" si="17"/>
        <v>6865b</v>
      </c>
    </row>
    <row r="65" spans="1:16" x14ac:dyDescent="0.25">
      <c r="A65" s="6" t="s">
        <v>115</v>
      </c>
      <c r="B65" s="1">
        <f t="shared" si="6"/>
        <v>653.79999999999995</v>
      </c>
      <c r="C65" s="1">
        <f t="shared" si="7"/>
        <v>65</v>
      </c>
      <c r="D65" s="1">
        <f t="shared" si="8"/>
        <v>0.37999999999999545</v>
      </c>
      <c r="E65" s="1">
        <f t="shared" si="9"/>
        <v>1</v>
      </c>
      <c r="G65" s="6" t="s">
        <v>114</v>
      </c>
      <c r="H65" s="1">
        <f t="shared" si="10"/>
        <v>404.08333333333348</v>
      </c>
      <c r="I65" s="1">
        <f t="shared" si="11"/>
        <v>67</v>
      </c>
      <c r="J65" s="1">
        <f t="shared" si="12"/>
        <v>0.34722222222224275</v>
      </c>
      <c r="K65" s="1">
        <f t="shared" si="13"/>
        <v>1</v>
      </c>
      <c r="L65" s="1" t="str">
        <f t="shared" si="14"/>
        <v>11</v>
      </c>
      <c r="M65" s="1" t="str">
        <f t="shared" si="15"/>
        <v>6765-11</v>
      </c>
      <c r="N65" t="str">
        <f t="shared" si="16"/>
        <v>a</v>
      </c>
      <c r="P65" s="4" t="str">
        <f t="shared" si="17"/>
        <v>6765a</v>
      </c>
    </row>
    <row r="66" spans="1:16" x14ac:dyDescent="0.25">
      <c r="A66" s="6" t="s">
        <v>117</v>
      </c>
      <c r="B66" s="1">
        <f t="shared" si="6"/>
        <v>600.29999999999995</v>
      </c>
      <c r="C66" s="1">
        <f t="shared" si="7"/>
        <v>60</v>
      </c>
      <c r="D66" s="1">
        <f t="shared" si="8"/>
        <v>2.9999999999994031E-2</v>
      </c>
      <c r="E66" s="1">
        <f t="shared" si="9"/>
        <v>1</v>
      </c>
      <c r="G66" s="6" t="s">
        <v>116</v>
      </c>
      <c r="H66" s="1">
        <f t="shared" si="10"/>
        <v>422.19999999999982</v>
      </c>
      <c r="I66" s="1">
        <f t="shared" si="11"/>
        <v>70</v>
      </c>
      <c r="J66" s="1">
        <f t="shared" si="12"/>
        <v>0.36666666666663161</v>
      </c>
      <c r="K66" s="1">
        <f t="shared" si="13"/>
        <v>1</v>
      </c>
      <c r="L66" s="1" t="str">
        <f t="shared" si="14"/>
        <v>11</v>
      </c>
      <c r="M66" s="1" t="str">
        <f t="shared" si="15"/>
        <v>7060-11</v>
      </c>
      <c r="N66" t="str">
        <f t="shared" si="16"/>
        <v>a</v>
      </c>
      <c r="P66" s="4" t="str">
        <f t="shared" si="17"/>
        <v>7060a</v>
      </c>
    </row>
    <row r="67" spans="1:16" x14ac:dyDescent="0.25">
      <c r="A67" s="6" t="s">
        <v>119</v>
      </c>
      <c r="B67" s="1">
        <f t="shared" ref="B67:B105" si="18">LEFT(A:A,2)*60+MID(A:A,3,2)+MID(A:A,5,2)/60-340</f>
        <v>725.0333333333333</v>
      </c>
      <c r="C67" s="1">
        <f t="shared" ref="C67:C105" si="19">INT(B67/10)</f>
        <v>72</v>
      </c>
      <c r="D67" s="1">
        <f t="shared" ref="D67:D105" si="20">B67/10-(INT(B67/10))</f>
        <v>0.5033333333333303</v>
      </c>
      <c r="E67" s="1">
        <f t="shared" ref="E67:E105" si="21">IF(D:D&lt;0.5,1,2)</f>
        <v>2</v>
      </c>
      <c r="G67" s="6" t="s">
        <v>118</v>
      </c>
      <c r="H67" s="1">
        <f t="shared" ref="H67:H105" si="22">3360-(LEFT(G:G,2)*60+MID(G:G,3,2)+MID(G:G,5,2)/60)</f>
        <v>388.06666666666661</v>
      </c>
      <c r="I67" s="1">
        <f t="shared" ref="I67:I105" si="23">INT(H:H/6)</f>
        <v>64</v>
      </c>
      <c r="J67" s="1">
        <f t="shared" ref="J67:J105" si="24">H:H/6-INT(H:H/6)</f>
        <v>0.67777777777776294</v>
      </c>
      <c r="K67" s="1">
        <f t="shared" ref="K67:K105" si="25">IF(J:J&lt;0.5,1,2)</f>
        <v>2</v>
      </c>
      <c r="L67" s="1" t="str">
        <f t="shared" ref="L67:L105" si="26">CONCATENATE(K:K,E:E)</f>
        <v>22</v>
      </c>
      <c r="M67" s="1" t="str">
        <f t="shared" ref="M67:M105" si="27">CONCATENATE(I:I,C:C,"-",L:L)</f>
        <v>6472-22</v>
      </c>
      <c r="N67" t="str">
        <f t="shared" ref="N67:N105" si="28">IF(L67="11","a",IF(L67="12","b", IF(L67="21","c",IF(L67="22","d"))))</f>
        <v>d</v>
      </c>
      <c r="P67" s="4" t="str">
        <f t="shared" ref="P67:P105" si="29">CONCATENATE(I:I,C:C,N:N)</f>
        <v>6472d</v>
      </c>
    </row>
    <row r="68" spans="1:16" x14ac:dyDescent="0.25">
      <c r="A68" s="6" t="s">
        <v>121</v>
      </c>
      <c r="B68" s="1">
        <f t="shared" si="18"/>
        <v>683.81666666666672</v>
      </c>
      <c r="C68" s="1">
        <f t="shared" si="19"/>
        <v>68</v>
      </c>
      <c r="D68" s="1">
        <f t="shared" si="20"/>
        <v>0.38166666666667481</v>
      </c>
      <c r="E68" s="1">
        <f t="shared" si="21"/>
        <v>1</v>
      </c>
      <c r="G68" s="6" t="s">
        <v>120</v>
      </c>
      <c r="H68" s="1">
        <f t="shared" si="22"/>
        <v>426.80000000000018</v>
      </c>
      <c r="I68" s="1">
        <f t="shared" si="23"/>
        <v>71</v>
      </c>
      <c r="J68" s="1">
        <f t="shared" si="24"/>
        <v>0.13333333333336839</v>
      </c>
      <c r="K68" s="1">
        <f t="shared" si="25"/>
        <v>1</v>
      </c>
      <c r="L68" s="1" t="str">
        <f t="shared" si="26"/>
        <v>11</v>
      </c>
      <c r="M68" s="1" t="str">
        <f t="shared" si="27"/>
        <v>7168-11</v>
      </c>
      <c r="N68" t="str">
        <f t="shared" si="28"/>
        <v>a</v>
      </c>
      <c r="P68" s="4" t="str">
        <f t="shared" si="29"/>
        <v>7168a</v>
      </c>
    </row>
    <row r="69" spans="1:16" x14ac:dyDescent="0.25">
      <c r="A69" s="6" t="s">
        <v>123</v>
      </c>
      <c r="B69" s="1">
        <f t="shared" si="18"/>
        <v>753.58333333333326</v>
      </c>
      <c r="C69" s="1">
        <f t="shared" si="19"/>
        <v>75</v>
      </c>
      <c r="D69" s="1">
        <f t="shared" si="20"/>
        <v>0.35833333333332007</v>
      </c>
      <c r="E69" s="1">
        <f t="shared" si="21"/>
        <v>1</v>
      </c>
      <c r="G69" s="6" t="s">
        <v>122</v>
      </c>
      <c r="H69" s="1">
        <f t="shared" si="22"/>
        <v>379.80000000000018</v>
      </c>
      <c r="I69" s="1">
        <f t="shared" si="23"/>
        <v>63</v>
      </c>
      <c r="J69" s="1">
        <f t="shared" si="24"/>
        <v>0.30000000000003268</v>
      </c>
      <c r="K69" s="1">
        <f t="shared" si="25"/>
        <v>1</v>
      </c>
      <c r="L69" s="1" t="str">
        <f t="shared" si="26"/>
        <v>11</v>
      </c>
      <c r="M69" s="1" t="str">
        <f t="shared" si="27"/>
        <v>6375-11</v>
      </c>
      <c r="N69" t="str">
        <f t="shared" si="28"/>
        <v>a</v>
      </c>
      <c r="P69" s="4" t="str">
        <f t="shared" si="29"/>
        <v>6375a</v>
      </c>
    </row>
    <row r="70" spans="1:16" x14ac:dyDescent="0.25">
      <c r="A70" s="6" t="s">
        <v>69</v>
      </c>
      <c r="B70" s="1">
        <f t="shared" si="18"/>
        <v>726.01666666666665</v>
      </c>
      <c r="C70" s="1">
        <f t="shared" si="19"/>
        <v>72</v>
      </c>
      <c r="D70" s="1">
        <f t="shared" si="20"/>
        <v>0.60166666666665947</v>
      </c>
      <c r="E70" s="1">
        <f t="shared" si="21"/>
        <v>2</v>
      </c>
      <c r="G70" s="6" t="s">
        <v>68</v>
      </c>
      <c r="H70" s="1">
        <f t="shared" si="22"/>
        <v>388.76666666666688</v>
      </c>
      <c r="I70" s="1">
        <f t="shared" si="23"/>
        <v>64</v>
      </c>
      <c r="J70" s="1">
        <f t="shared" si="24"/>
        <v>0.79444444444447981</v>
      </c>
      <c r="K70" s="1">
        <f t="shared" si="25"/>
        <v>2</v>
      </c>
      <c r="L70" s="1" t="str">
        <f t="shared" si="26"/>
        <v>22</v>
      </c>
      <c r="M70" s="1" t="str">
        <f t="shared" si="27"/>
        <v>6472-22</v>
      </c>
      <c r="N70" t="str">
        <f t="shared" si="28"/>
        <v>d</v>
      </c>
      <c r="P70" s="4" t="str">
        <f t="shared" si="29"/>
        <v>6472d</v>
      </c>
    </row>
    <row r="71" spans="1:16" x14ac:dyDescent="0.25">
      <c r="A71" s="6" t="s">
        <v>125</v>
      </c>
      <c r="B71" s="1">
        <f t="shared" si="18"/>
        <v>752.08333333333326</v>
      </c>
      <c r="C71" s="1">
        <f t="shared" si="19"/>
        <v>75</v>
      </c>
      <c r="D71" s="1">
        <f t="shared" si="20"/>
        <v>0.2083333333333286</v>
      </c>
      <c r="E71" s="1">
        <f t="shared" si="21"/>
        <v>1</v>
      </c>
      <c r="G71" s="6" t="s">
        <v>124</v>
      </c>
      <c r="H71" s="1">
        <f t="shared" si="22"/>
        <v>371.56666666666661</v>
      </c>
      <c r="I71" s="1">
        <f t="shared" si="23"/>
        <v>61</v>
      </c>
      <c r="J71" s="1">
        <f t="shared" si="24"/>
        <v>0.92777777777777004</v>
      </c>
      <c r="K71" s="1">
        <f t="shared" si="25"/>
        <v>2</v>
      </c>
      <c r="L71" s="1" t="str">
        <f t="shared" si="26"/>
        <v>21</v>
      </c>
      <c r="M71" s="1" t="str">
        <f t="shared" si="27"/>
        <v>6175-21</v>
      </c>
      <c r="N71" t="str">
        <f t="shared" si="28"/>
        <v>c</v>
      </c>
      <c r="P71" s="4" t="str">
        <f t="shared" si="29"/>
        <v>6175c</v>
      </c>
    </row>
    <row r="72" spans="1:16" x14ac:dyDescent="0.25">
      <c r="A72" s="6" t="s">
        <v>87</v>
      </c>
      <c r="B72" s="1">
        <f t="shared" si="18"/>
        <v>689.2166666666667</v>
      </c>
      <c r="C72" s="1">
        <f t="shared" si="19"/>
        <v>68</v>
      </c>
      <c r="D72" s="1">
        <f t="shared" si="20"/>
        <v>0.92166666666666686</v>
      </c>
      <c r="E72" s="1">
        <f t="shared" si="21"/>
        <v>2</v>
      </c>
      <c r="G72" s="6" t="s">
        <v>126</v>
      </c>
      <c r="H72" s="1">
        <f t="shared" si="22"/>
        <v>428.33333333333348</v>
      </c>
      <c r="I72" s="1">
        <f t="shared" si="23"/>
        <v>71</v>
      </c>
      <c r="J72" s="1">
        <f t="shared" si="24"/>
        <v>0.38888888888891415</v>
      </c>
      <c r="K72" s="1">
        <f t="shared" si="25"/>
        <v>1</v>
      </c>
      <c r="L72" s="1" t="str">
        <f t="shared" si="26"/>
        <v>12</v>
      </c>
      <c r="M72" s="1" t="str">
        <f t="shared" si="27"/>
        <v>7168-12</v>
      </c>
      <c r="N72" t="str">
        <f t="shared" si="28"/>
        <v>b</v>
      </c>
      <c r="P72" s="4" t="str">
        <f t="shared" si="29"/>
        <v>7168b</v>
      </c>
    </row>
    <row r="73" spans="1:16" x14ac:dyDescent="0.25">
      <c r="A73" s="6" t="s">
        <v>128</v>
      </c>
      <c r="B73" s="1">
        <f t="shared" si="18"/>
        <v>653.7833333333333</v>
      </c>
      <c r="C73" s="1">
        <f t="shared" si="19"/>
        <v>65</v>
      </c>
      <c r="D73" s="1">
        <f t="shared" si="20"/>
        <v>0.3783333333333303</v>
      </c>
      <c r="E73" s="1">
        <f t="shared" si="21"/>
        <v>1</v>
      </c>
      <c r="G73" s="6" t="s">
        <v>127</v>
      </c>
      <c r="H73" s="1">
        <f t="shared" si="22"/>
        <v>412.31666666666661</v>
      </c>
      <c r="I73" s="1">
        <f t="shared" si="23"/>
        <v>68</v>
      </c>
      <c r="J73" s="1">
        <f t="shared" si="24"/>
        <v>0.71944444444443434</v>
      </c>
      <c r="K73" s="1">
        <f t="shared" si="25"/>
        <v>2</v>
      </c>
      <c r="L73" s="1" t="str">
        <f t="shared" si="26"/>
        <v>21</v>
      </c>
      <c r="M73" s="1" t="str">
        <f t="shared" si="27"/>
        <v>6865-21</v>
      </c>
      <c r="N73" t="str">
        <f t="shared" si="28"/>
        <v>c</v>
      </c>
      <c r="P73" s="4" t="str">
        <f t="shared" si="29"/>
        <v>6865c</v>
      </c>
    </row>
    <row r="74" spans="1:16" x14ac:dyDescent="0.25">
      <c r="A74" s="6" t="s">
        <v>130</v>
      </c>
      <c r="B74" s="1">
        <f t="shared" si="18"/>
        <v>633.1</v>
      </c>
      <c r="C74" s="1">
        <f t="shared" si="19"/>
        <v>63</v>
      </c>
      <c r="D74" s="1">
        <f t="shared" si="20"/>
        <v>0.31000000000000227</v>
      </c>
      <c r="E74" s="1">
        <f t="shared" si="21"/>
        <v>1</v>
      </c>
      <c r="G74" s="6" t="s">
        <v>129</v>
      </c>
      <c r="H74" s="1">
        <f t="shared" si="22"/>
        <v>366.09999999999991</v>
      </c>
      <c r="I74" s="1">
        <f t="shared" si="23"/>
        <v>61</v>
      </c>
      <c r="J74" s="1">
        <f t="shared" si="24"/>
        <v>1.6666666666651508E-2</v>
      </c>
      <c r="K74" s="1">
        <f t="shared" si="25"/>
        <v>1</v>
      </c>
      <c r="L74" s="1" t="str">
        <f t="shared" si="26"/>
        <v>11</v>
      </c>
      <c r="M74" s="1" t="str">
        <f t="shared" si="27"/>
        <v>6163-11</v>
      </c>
      <c r="N74" t="str">
        <f t="shared" si="28"/>
        <v>a</v>
      </c>
      <c r="P74" s="4" t="str">
        <f t="shared" si="29"/>
        <v>6163a</v>
      </c>
    </row>
    <row r="75" spans="1:16" x14ac:dyDescent="0.25">
      <c r="A75" s="6" t="s">
        <v>130</v>
      </c>
      <c r="B75" s="1">
        <f t="shared" si="18"/>
        <v>633.1</v>
      </c>
      <c r="C75" s="1">
        <f t="shared" si="19"/>
        <v>63</v>
      </c>
      <c r="D75" s="1">
        <f t="shared" si="20"/>
        <v>0.31000000000000227</v>
      </c>
      <c r="E75" s="1">
        <f t="shared" si="21"/>
        <v>1</v>
      </c>
      <c r="G75" s="6" t="s">
        <v>129</v>
      </c>
      <c r="H75" s="1">
        <f t="shared" si="22"/>
        <v>366.09999999999991</v>
      </c>
      <c r="I75" s="1">
        <f t="shared" si="23"/>
        <v>61</v>
      </c>
      <c r="J75" s="1">
        <f t="shared" si="24"/>
        <v>1.6666666666651508E-2</v>
      </c>
      <c r="K75" s="1">
        <f t="shared" si="25"/>
        <v>1</v>
      </c>
      <c r="L75" s="1" t="str">
        <f t="shared" si="26"/>
        <v>11</v>
      </c>
      <c r="M75" s="1" t="str">
        <f t="shared" si="27"/>
        <v>6163-11</v>
      </c>
      <c r="N75" t="str">
        <f t="shared" si="28"/>
        <v>a</v>
      </c>
      <c r="P75" s="4" t="str">
        <f t="shared" si="29"/>
        <v>6163a</v>
      </c>
    </row>
    <row r="76" spans="1:16" x14ac:dyDescent="0.25">
      <c r="A76" s="6" t="s">
        <v>132</v>
      </c>
      <c r="B76" s="1">
        <f t="shared" si="18"/>
        <v>512.56666666666672</v>
      </c>
      <c r="C76" s="1">
        <f t="shared" si="19"/>
        <v>51</v>
      </c>
      <c r="D76" s="1">
        <f t="shared" si="20"/>
        <v>0.25666666666667481</v>
      </c>
      <c r="E76" s="1">
        <f t="shared" si="21"/>
        <v>1</v>
      </c>
      <c r="G76" s="6" t="s">
        <v>131</v>
      </c>
      <c r="H76" s="1">
        <f t="shared" si="22"/>
        <v>313.26666666666688</v>
      </c>
      <c r="I76" s="1">
        <f t="shared" si="23"/>
        <v>52</v>
      </c>
      <c r="J76" s="1">
        <f t="shared" si="24"/>
        <v>0.21111111111114411</v>
      </c>
      <c r="K76" s="1">
        <f t="shared" si="25"/>
        <v>1</v>
      </c>
      <c r="L76" s="1" t="str">
        <f t="shared" si="26"/>
        <v>11</v>
      </c>
      <c r="M76" s="1" t="str">
        <f t="shared" si="27"/>
        <v>5251-11</v>
      </c>
      <c r="N76" t="str">
        <f t="shared" si="28"/>
        <v>a</v>
      </c>
      <c r="P76" s="4" t="str">
        <f t="shared" si="29"/>
        <v>5251a</v>
      </c>
    </row>
    <row r="77" spans="1:16" x14ac:dyDescent="0.25">
      <c r="A77" s="6" t="s">
        <v>134</v>
      </c>
      <c r="B77" s="1">
        <f t="shared" si="18"/>
        <v>557.95000000000005</v>
      </c>
      <c r="C77" s="1">
        <f t="shared" si="19"/>
        <v>55</v>
      </c>
      <c r="D77" s="1">
        <f t="shared" si="20"/>
        <v>0.79500000000000171</v>
      </c>
      <c r="E77" s="1">
        <f t="shared" si="21"/>
        <v>2</v>
      </c>
      <c r="G77" s="6" t="s">
        <v>133</v>
      </c>
      <c r="H77" s="1">
        <f t="shared" si="22"/>
        <v>331.80000000000018</v>
      </c>
      <c r="I77" s="1">
        <f t="shared" si="23"/>
        <v>55</v>
      </c>
      <c r="J77" s="1">
        <f t="shared" si="24"/>
        <v>0.30000000000003268</v>
      </c>
      <c r="K77" s="1">
        <f t="shared" si="25"/>
        <v>1</v>
      </c>
      <c r="L77" s="1" t="str">
        <f t="shared" si="26"/>
        <v>12</v>
      </c>
      <c r="M77" s="1" t="str">
        <f t="shared" si="27"/>
        <v>5555-12</v>
      </c>
      <c r="N77" t="str">
        <f t="shared" si="28"/>
        <v>b</v>
      </c>
      <c r="P77" s="4" t="str">
        <f t="shared" si="29"/>
        <v>5555b</v>
      </c>
    </row>
    <row r="78" spans="1:16" x14ac:dyDescent="0.25">
      <c r="A78" s="6" t="s">
        <v>136</v>
      </c>
      <c r="B78" s="1">
        <f t="shared" si="18"/>
        <v>552.6</v>
      </c>
      <c r="C78" s="1">
        <f t="shared" si="19"/>
        <v>55</v>
      </c>
      <c r="D78" s="1">
        <f t="shared" si="20"/>
        <v>0.26000000000000512</v>
      </c>
      <c r="E78" s="1">
        <f t="shared" si="21"/>
        <v>1</v>
      </c>
      <c r="G78" s="6" t="s">
        <v>135</v>
      </c>
      <c r="H78" s="1">
        <f t="shared" si="22"/>
        <v>337.16666666666652</v>
      </c>
      <c r="I78" s="1">
        <f t="shared" si="23"/>
        <v>56</v>
      </c>
      <c r="J78" s="1">
        <f t="shared" si="24"/>
        <v>0.19444444444442155</v>
      </c>
      <c r="K78" s="1">
        <f t="shared" si="25"/>
        <v>1</v>
      </c>
      <c r="L78" s="1" t="str">
        <f t="shared" si="26"/>
        <v>11</v>
      </c>
      <c r="M78" s="1" t="str">
        <f t="shared" si="27"/>
        <v>5655-11</v>
      </c>
      <c r="N78" t="str">
        <f t="shared" si="28"/>
        <v>a</v>
      </c>
      <c r="P78" s="4" t="str">
        <f t="shared" si="29"/>
        <v>5655a</v>
      </c>
    </row>
    <row r="79" spans="1:16" x14ac:dyDescent="0.25">
      <c r="A79" s="6" t="s">
        <v>3</v>
      </c>
      <c r="B79" s="1">
        <f t="shared" si="18"/>
        <v>600.31666666666672</v>
      </c>
      <c r="C79" s="1">
        <f t="shared" si="19"/>
        <v>60</v>
      </c>
      <c r="D79" s="1">
        <f t="shared" si="20"/>
        <v>3.1666666666673393E-2</v>
      </c>
      <c r="E79" s="1">
        <f t="shared" si="21"/>
        <v>1</v>
      </c>
      <c r="G79" s="6" t="s">
        <v>2</v>
      </c>
      <c r="H79" s="1">
        <f t="shared" si="22"/>
        <v>363.5</v>
      </c>
      <c r="I79" s="1">
        <f t="shared" si="23"/>
        <v>60</v>
      </c>
      <c r="J79" s="1">
        <f t="shared" si="24"/>
        <v>0.5833333333333357</v>
      </c>
      <c r="K79" s="1">
        <f t="shared" si="25"/>
        <v>2</v>
      </c>
      <c r="L79" s="1" t="str">
        <f t="shared" si="26"/>
        <v>21</v>
      </c>
      <c r="M79" s="1" t="str">
        <f t="shared" si="27"/>
        <v>6060-21</v>
      </c>
      <c r="N79" t="str">
        <f t="shared" si="28"/>
        <v>c</v>
      </c>
      <c r="P79" s="4" t="str">
        <f t="shared" si="29"/>
        <v>6060c</v>
      </c>
    </row>
    <row r="80" spans="1:16" x14ac:dyDescent="0.25">
      <c r="A80" s="6" t="s">
        <v>3</v>
      </c>
      <c r="B80" s="1">
        <f t="shared" si="18"/>
        <v>600.31666666666672</v>
      </c>
      <c r="C80" s="1">
        <f t="shared" si="19"/>
        <v>60</v>
      </c>
      <c r="D80" s="1">
        <f t="shared" si="20"/>
        <v>3.1666666666673393E-2</v>
      </c>
      <c r="E80" s="1">
        <f t="shared" si="21"/>
        <v>1</v>
      </c>
      <c r="G80" s="6" t="s">
        <v>2</v>
      </c>
      <c r="H80" s="1">
        <f t="shared" si="22"/>
        <v>363.5</v>
      </c>
      <c r="I80" s="1">
        <f t="shared" si="23"/>
        <v>60</v>
      </c>
      <c r="J80" s="1">
        <f t="shared" si="24"/>
        <v>0.5833333333333357</v>
      </c>
      <c r="K80" s="1">
        <f t="shared" si="25"/>
        <v>2</v>
      </c>
      <c r="L80" s="1" t="str">
        <f t="shared" si="26"/>
        <v>21</v>
      </c>
      <c r="M80" s="1" t="str">
        <f t="shared" si="27"/>
        <v>6060-21</v>
      </c>
      <c r="N80" t="str">
        <f t="shared" si="28"/>
        <v>c</v>
      </c>
      <c r="P80" s="4" t="str">
        <f t="shared" si="29"/>
        <v>6060c</v>
      </c>
    </row>
    <row r="81" spans="1:16" x14ac:dyDescent="0.25">
      <c r="A81" s="6" t="s">
        <v>138</v>
      </c>
      <c r="B81" s="1">
        <f t="shared" si="18"/>
        <v>689.16666666666674</v>
      </c>
      <c r="C81" s="1">
        <f t="shared" si="19"/>
        <v>68</v>
      </c>
      <c r="D81" s="1">
        <f t="shared" si="20"/>
        <v>0.9166666666666714</v>
      </c>
      <c r="E81" s="1">
        <f t="shared" si="21"/>
        <v>2</v>
      </c>
      <c r="G81" s="6" t="s">
        <v>137</v>
      </c>
      <c r="H81" s="1">
        <f t="shared" si="22"/>
        <v>381.2166666666667</v>
      </c>
      <c r="I81" s="1">
        <f t="shared" si="23"/>
        <v>63</v>
      </c>
      <c r="J81" s="1">
        <f t="shared" si="24"/>
        <v>0.53611111111111853</v>
      </c>
      <c r="K81" s="1">
        <f t="shared" si="25"/>
        <v>2</v>
      </c>
      <c r="L81" s="1" t="str">
        <f t="shared" si="26"/>
        <v>22</v>
      </c>
      <c r="M81" s="1" t="str">
        <f t="shared" si="27"/>
        <v>6368-22</v>
      </c>
      <c r="N81" t="str">
        <f t="shared" si="28"/>
        <v>d</v>
      </c>
      <c r="P81" s="4" t="str">
        <f t="shared" si="29"/>
        <v>6368d</v>
      </c>
    </row>
    <row r="82" spans="1:16" x14ac:dyDescent="0.25">
      <c r="A82" s="6" t="s">
        <v>140</v>
      </c>
      <c r="B82" s="1">
        <f t="shared" si="18"/>
        <v>652.88333333333333</v>
      </c>
      <c r="C82" s="1">
        <f t="shared" si="19"/>
        <v>65</v>
      </c>
      <c r="D82" s="1">
        <f t="shared" si="20"/>
        <v>0.28833333333332689</v>
      </c>
      <c r="E82" s="1">
        <f t="shared" si="21"/>
        <v>1</v>
      </c>
      <c r="G82" s="6" t="s">
        <v>139</v>
      </c>
      <c r="H82" s="1">
        <f t="shared" si="22"/>
        <v>412.26666666666688</v>
      </c>
      <c r="I82" s="1">
        <f t="shared" si="23"/>
        <v>68</v>
      </c>
      <c r="J82" s="1">
        <f t="shared" si="24"/>
        <v>0.71111111111115122</v>
      </c>
      <c r="K82" s="1">
        <f t="shared" si="25"/>
        <v>2</v>
      </c>
      <c r="L82" s="1" t="str">
        <f t="shared" si="26"/>
        <v>21</v>
      </c>
      <c r="M82" s="1" t="str">
        <f t="shared" si="27"/>
        <v>6865-21</v>
      </c>
      <c r="N82" t="str">
        <f t="shared" si="28"/>
        <v>c</v>
      </c>
      <c r="P82" s="4" t="str">
        <f t="shared" si="29"/>
        <v>6865c</v>
      </c>
    </row>
    <row r="83" spans="1:16" x14ac:dyDescent="0.25">
      <c r="A83" s="6" t="s">
        <v>142</v>
      </c>
      <c r="B83" s="1">
        <f t="shared" si="18"/>
        <v>635.2166666666667</v>
      </c>
      <c r="C83" s="1">
        <f t="shared" si="19"/>
        <v>63</v>
      </c>
      <c r="D83" s="1">
        <f t="shared" si="20"/>
        <v>0.52166666666666828</v>
      </c>
      <c r="E83" s="1">
        <f t="shared" si="21"/>
        <v>2</v>
      </c>
      <c r="G83" s="6" t="s">
        <v>141</v>
      </c>
      <c r="H83" s="1">
        <f t="shared" si="22"/>
        <v>411.5333333333333</v>
      </c>
      <c r="I83" s="1">
        <f t="shared" si="23"/>
        <v>68</v>
      </c>
      <c r="J83" s="1">
        <f t="shared" si="24"/>
        <v>0.58888888888888857</v>
      </c>
      <c r="K83" s="1">
        <f t="shared" si="25"/>
        <v>2</v>
      </c>
      <c r="L83" s="1" t="str">
        <f t="shared" si="26"/>
        <v>22</v>
      </c>
      <c r="M83" s="1" t="str">
        <f t="shared" si="27"/>
        <v>6863-22</v>
      </c>
      <c r="N83" t="str">
        <f t="shared" si="28"/>
        <v>d</v>
      </c>
      <c r="P83" s="4" t="str">
        <f t="shared" si="29"/>
        <v>6863d</v>
      </c>
    </row>
    <row r="84" spans="1:16" x14ac:dyDescent="0.25">
      <c r="A84" s="6" t="s">
        <v>142</v>
      </c>
      <c r="B84" s="1">
        <f t="shared" si="18"/>
        <v>635.2166666666667</v>
      </c>
      <c r="C84" s="1">
        <f t="shared" si="19"/>
        <v>63</v>
      </c>
      <c r="D84" s="1">
        <f t="shared" si="20"/>
        <v>0.52166666666666828</v>
      </c>
      <c r="E84" s="1">
        <f t="shared" si="21"/>
        <v>2</v>
      </c>
      <c r="G84" s="6" t="s">
        <v>141</v>
      </c>
      <c r="H84" s="1">
        <f t="shared" si="22"/>
        <v>411.5333333333333</v>
      </c>
      <c r="I84" s="1">
        <f t="shared" si="23"/>
        <v>68</v>
      </c>
      <c r="J84" s="1">
        <f t="shared" si="24"/>
        <v>0.58888888888888857</v>
      </c>
      <c r="K84" s="1">
        <f t="shared" si="25"/>
        <v>2</v>
      </c>
      <c r="L84" s="1" t="str">
        <f t="shared" si="26"/>
        <v>22</v>
      </c>
      <c r="M84" s="1" t="str">
        <f t="shared" si="27"/>
        <v>6863-22</v>
      </c>
      <c r="N84" t="str">
        <f t="shared" si="28"/>
        <v>d</v>
      </c>
      <c r="P84" s="4" t="str">
        <f t="shared" si="29"/>
        <v>6863d</v>
      </c>
    </row>
    <row r="85" spans="1:16" x14ac:dyDescent="0.25">
      <c r="A85" s="6" t="s">
        <v>144</v>
      </c>
      <c r="B85" s="1">
        <f t="shared" si="18"/>
        <v>724.66666666666674</v>
      </c>
      <c r="C85" s="1">
        <f t="shared" si="19"/>
        <v>72</v>
      </c>
      <c r="D85" s="1">
        <f t="shared" si="20"/>
        <v>0.46666666666666856</v>
      </c>
      <c r="E85" s="1">
        <f t="shared" si="21"/>
        <v>1</v>
      </c>
      <c r="G85" s="6" t="s">
        <v>143</v>
      </c>
      <c r="H85" s="1">
        <f t="shared" si="22"/>
        <v>388</v>
      </c>
      <c r="I85" s="1">
        <f t="shared" si="23"/>
        <v>64</v>
      </c>
      <c r="J85" s="1">
        <f t="shared" si="24"/>
        <v>0.6666666666666714</v>
      </c>
      <c r="K85" s="1">
        <f t="shared" si="25"/>
        <v>2</v>
      </c>
      <c r="L85" s="1" t="str">
        <f t="shared" si="26"/>
        <v>21</v>
      </c>
      <c r="M85" s="1" t="str">
        <f t="shared" si="27"/>
        <v>6472-21</v>
      </c>
      <c r="N85" t="str">
        <f t="shared" si="28"/>
        <v>c</v>
      </c>
      <c r="P85" s="4" t="str">
        <f t="shared" si="29"/>
        <v>6472c</v>
      </c>
    </row>
    <row r="86" spans="1:16" x14ac:dyDescent="0.25">
      <c r="A86" s="6" t="s">
        <v>146</v>
      </c>
      <c r="B86" s="1">
        <f t="shared" si="18"/>
        <v>628.81666666666672</v>
      </c>
      <c r="C86" s="1">
        <f t="shared" si="19"/>
        <v>62</v>
      </c>
      <c r="D86" s="1">
        <f t="shared" si="20"/>
        <v>0.88166666666667481</v>
      </c>
      <c r="E86" s="1">
        <f t="shared" si="21"/>
        <v>2</v>
      </c>
      <c r="G86" s="6" t="s">
        <v>145</v>
      </c>
      <c r="H86" s="1">
        <f t="shared" si="22"/>
        <v>417.61666666666679</v>
      </c>
      <c r="I86" s="1">
        <f t="shared" si="23"/>
        <v>69</v>
      </c>
      <c r="J86" s="1">
        <f t="shared" si="24"/>
        <v>0.60277777777780273</v>
      </c>
      <c r="K86" s="1">
        <f t="shared" si="25"/>
        <v>2</v>
      </c>
      <c r="L86" s="1" t="str">
        <f t="shared" si="26"/>
        <v>22</v>
      </c>
      <c r="M86" s="1" t="str">
        <f t="shared" si="27"/>
        <v>6962-22</v>
      </c>
      <c r="N86" t="str">
        <f t="shared" si="28"/>
        <v>d</v>
      </c>
      <c r="P86" s="4" t="str">
        <f t="shared" si="29"/>
        <v>6962d</v>
      </c>
    </row>
    <row r="87" spans="1:16" x14ac:dyDescent="0.25">
      <c r="A87" s="6" t="s">
        <v>148</v>
      </c>
      <c r="B87" s="1">
        <f t="shared" si="18"/>
        <v>656.16666666666663</v>
      </c>
      <c r="C87" s="1">
        <f t="shared" si="19"/>
        <v>65</v>
      </c>
      <c r="D87" s="1">
        <f t="shared" si="20"/>
        <v>0.61666666666666003</v>
      </c>
      <c r="E87" s="1">
        <f t="shared" si="21"/>
        <v>2</v>
      </c>
      <c r="G87" s="6" t="s">
        <v>147</v>
      </c>
      <c r="H87" s="1">
        <f t="shared" si="22"/>
        <v>426.7833333333333</v>
      </c>
      <c r="I87" s="1">
        <f t="shared" si="23"/>
        <v>71</v>
      </c>
      <c r="J87" s="1">
        <f t="shared" si="24"/>
        <v>0.13055555555554577</v>
      </c>
      <c r="K87" s="1">
        <f t="shared" si="25"/>
        <v>1</v>
      </c>
      <c r="L87" s="1" t="str">
        <f t="shared" si="26"/>
        <v>12</v>
      </c>
      <c r="M87" s="1" t="str">
        <f t="shared" si="27"/>
        <v>7165-12</v>
      </c>
      <c r="N87" t="str">
        <f t="shared" si="28"/>
        <v>b</v>
      </c>
      <c r="P87" s="4" t="str">
        <f t="shared" si="29"/>
        <v>7165b</v>
      </c>
    </row>
    <row r="88" spans="1:16" x14ac:dyDescent="0.25">
      <c r="A88" s="6" t="s">
        <v>150</v>
      </c>
      <c r="B88" s="1">
        <f t="shared" si="18"/>
        <v>649.31666666666672</v>
      </c>
      <c r="C88" s="1">
        <f t="shared" si="19"/>
        <v>64</v>
      </c>
      <c r="D88" s="1">
        <f t="shared" si="20"/>
        <v>0.93166666666667197</v>
      </c>
      <c r="E88" s="1">
        <f t="shared" si="21"/>
        <v>2</v>
      </c>
      <c r="G88" s="6" t="s">
        <v>149</v>
      </c>
      <c r="H88" s="1">
        <f t="shared" si="22"/>
        <v>431</v>
      </c>
      <c r="I88" s="1">
        <f t="shared" si="23"/>
        <v>71</v>
      </c>
      <c r="J88" s="1">
        <f t="shared" si="24"/>
        <v>0.8333333333333286</v>
      </c>
      <c r="K88" s="1">
        <f t="shared" si="25"/>
        <v>2</v>
      </c>
      <c r="L88" s="1" t="str">
        <f t="shared" si="26"/>
        <v>22</v>
      </c>
      <c r="M88" s="1" t="str">
        <f t="shared" si="27"/>
        <v>7164-22</v>
      </c>
      <c r="N88" t="str">
        <f t="shared" si="28"/>
        <v>d</v>
      </c>
      <c r="P88" s="4" t="str">
        <f t="shared" si="29"/>
        <v>7164d</v>
      </c>
    </row>
    <row r="89" spans="1:16" x14ac:dyDescent="0.25">
      <c r="A89" s="6" t="s">
        <v>152</v>
      </c>
      <c r="B89" s="1">
        <f t="shared" si="18"/>
        <v>653.23333333333335</v>
      </c>
      <c r="C89" s="1">
        <f t="shared" si="19"/>
        <v>65</v>
      </c>
      <c r="D89" s="1">
        <f t="shared" si="20"/>
        <v>0.32333333333333769</v>
      </c>
      <c r="E89" s="1">
        <f t="shared" si="21"/>
        <v>1</v>
      </c>
      <c r="G89" s="6" t="s">
        <v>151</v>
      </c>
      <c r="H89" s="1">
        <f t="shared" si="22"/>
        <v>412.15000000000009</v>
      </c>
      <c r="I89" s="1">
        <f t="shared" si="23"/>
        <v>68</v>
      </c>
      <c r="J89" s="1">
        <f t="shared" si="24"/>
        <v>0.69166666666667709</v>
      </c>
      <c r="K89" s="1">
        <f t="shared" si="25"/>
        <v>2</v>
      </c>
      <c r="L89" s="1" t="str">
        <f t="shared" si="26"/>
        <v>21</v>
      </c>
      <c r="M89" s="1" t="str">
        <f t="shared" si="27"/>
        <v>6865-21</v>
      </c>
      <c r="N89" t="str">
        <f t="shared" si="28"/>
        <v>c</v>
      </c>
      <c r="P89" s="4" t="str">
        <f t="shared" si="29"/>
        <v>6865c</v>
      </c>
    </row>
    <row r="90" spans="1:16" x14ac:dyDescent="0.25">
      <c r="A90" s="6" t="s">
        <v>150</v>
      </c>
      <c r="B90" s="1">
        <f t="shared" si="18"/>
        <v>649.31666666666672</v>
      </c>
      <c r="C90" s="1">
        <f t="shared" si="19"/>
        <v>64</v>
      </c>
      <c r="D90" s="1">
        <f t="shared" si="20"/>
        <v>0.93166666666667197</v>
      </c>
      <c r="E90" s="1">
        <f t="shared" si="21"/>
        <v>2</v>
      </c>
      <c r="G90" s="6" t="s">
        <v>149</v>
      </c>
      <c r="H90" s="1">
        <f t="shared" si="22"/>
        <v>431</v>
      </c>
      <c r="I90" s="1">
        <f t="shared" si="23"/>
        <v>71</v>
      </c>
      <c r="J90" s="1">
        <f t="shared" si="24"/>
        <v>0.8333333333333286</v>
      </c>
      <c r="K90" s="1">
        <f t="shared" si="25"/>
        <v>2</v>
      </c>
      <c r="L90" s="1" t="str">
        <f t="shared" si="26"/>
        <v>22</v>
      </c>
      <c r="M90" s="1" t="str">
        <f t="shared" si="27"/>
        <v>7164-22</v>
      </c>
      <c r="N90" t="str">
        <f t="shared" si="28"/>
        <v>d</v>
      </c>
      <c r="P90" s="4" t="str">
        <f t="shared" si="29"/>
        <v>7164d</v>
      </c>
    </row>
    <row r="91" spans="1:16" x14ac:dyDescent="0.25">
      <c r="A91" s="6" t="s">
        <v>154</v>
      </c>
      <c r="B91" s="1">
        <f t="shared" si="18"/>
        <v>654.73333333333335</v>
      </c>
      <c r="C91" s="1">
        <f t="shared" si="19"/>
        <v>65</v>
      </c>
      <c r="D91" s="1">
        <f t="shared" si="20"/>
        <v>0.47333333333332916</v>
      </c>
      <c r="E91" s="1">
        <f t="shared" si="21"/>
        <v>1</v>
      </c>
      <c r="G91" s="6" t="s">
        <v>153</v>
      </c>
      <c r="H91" s="1">
        <f t="shared" si="22"/>
        <v>403.88333333333321</v>
      </c>
      <c r="I91" s="1">
        <f t="shared" si="23"/>
        <v>67</v>
      </c>
      <c r="J91" s="1">
        <f t="shared" si="24"/>
        <v>0.31388888888886868</v>
      </c>
      <c r="K91" s="1">
        <f t="shared" si="25"/>
        <v>1</v>
      </c>
      <c r="L91" s="1" t="str">
        <f t="shared" si="26"/>
        <v>11</v>
      </c>
      <c r="M91" s="1" t="str">
        <f t="shared" si="27"/>
        <v>6765-11</v>
      </c>
      <c r="N91" t="str">
        <f t="shared" si="28"/>
        <v>a</v>
      </c>
      <c r="P91" s="4" t="str">
        <f t="shared" si="29"/>
        <v>6765a</v>
      </c>
    </row>
    <row r="92" spans="1:16" x14ac:dyDescent="0.25">
      <c r="A92" s="6" t="s">
        <v>156</v>
      </c>
      <c r="B92" s="1">
        <f t="shared" si="18"/>
        <v>664.93333333333328</v>
      </c>
      <c r="C92" s="1">
        <f t="shared" si="19"/>
        <v>66</v>
      </c>
      <c r="D92" s="1">
        <f t="shared" si="20"/>
        <v>0.49333333333332519</v>
      </c>
      <c r="E92" s="1">
        <f t="shared" si="21"/>
        <v>1</v>
      </c>
      <c r="G92" s="6" t="s">
        <v>155</v>
      </c>
      <c r="H92" s="1">
        <f t="shared" si="22"/>
        <v>430.01666666666688</v>
      </c>
      <c r="I92" s="1">
        <f t="shared" si="23"/>
        <v>71</v>
      </c>
      <c r="J92" s="1">
        <f t="shared" si="24"/>
        <v>0.66944444444447981</v>
      </c>
      <c r="K92" s="1">
        <f t="shared" si="25"/>
        <v>2</v>
      </c>
      <c r="L92" s="1" t="str">
        <f t="shared" si="26"/>
        <v>21</v>
      </c>
      <c r="M92" s="1" t="str">
        <f t="shared" si="27"/>
        <v>7166-21</v>
      </c>
      <c r="N92" t="str">
        <f t="shared" si="28"/>
        <v>c</v>
      </c>
      <c r="P92" s="4" t="str">
        <f t="shared" si="29"/>
        <v>7166c</v>
      </c>
    </row>
    <row r="93" spans="1:16" x14ac:dyDescent="0.25">
      <c r="A93" s="6" t="s">
        <v>158</v>
      </c>
      <c r="B93" s="1">
        <f t="shared" si="18"/>
        <v>696.2</v>
      </c>
      <c r="C93" s="1">
        <f t="shared" si="19"/>
        <v>69</v>
      </c>
      <c r="D93" s="1">
        <f t="shared" si="20"/>
        <v>0.62000000000000455</v>
      </c>
      <c r="E93" s="1">
        <f t="shared" si="21"/>
        <v>2</v>
      </c>
      <c r="G93" s="6" t="s">
        <v>157</v>
      </c>
      <c r="H93" s="1">
        <f t="shared" si="22"/>
        <v>382.69999999999982</v>
      </c>
      <c r="I93" s="1">
        <f t="shared" si="23"/>
        <v>63</v>
      </c>
      <c r="J93" s="1">
        <f t="shared" si="24"/>
        <v>0.78333333333330302</v>
      </c>
      <c r="K93" s="1">
        <f t="shared" si="25"/>
        <v>2</v>
      </c>
      <c r="L93" s="1" t="str">
        <f t="shared" si="26"/>
        <v>22</v>
      </c>
      <c r="M93" s="1" t="str">
        <f t="shared" si="27"/>
        <v>6369-22</v>
      </c>
      <c r="N93" t="str">
        <f t="shared" si="28"/>
        <v>d</v>
      </c>
      <c r="P93" s="4" t="str">
        <f t="shared" si="29"/>
        <v>6369d</v>
      </c>
    </row>
    <row r="94" spans="1:16" x14ac:dyDescent="0.25">
      <c r="A94" s="6" t="s">
        <v>93</v>
      </c>
      <c r="B94" s="1">
        <f t="shared" si="18"/>
        <v>620.6</v>
      </c>
      <c r="C94" s="1">
        <f t="shared" si="19"/>
        <v>62</v>
      </c>
      <c r="D94" s="1">
        <f t="shared" si="20"/>
        <v>6.0000000000002274E-2</v>
      </c>
      <c r="E94" s="1">
        <f t="shared" si="21"/>
        <v>1</v>
      </c>
      <c r="G94" s="6" t="s">
        <v>92</v>
      </c>
      <c r="H94" s="1">
        <f t="shared" si="22"/>
        <v>432.41666666666652</v>
      </c>
      <c r="I94" s="1">
        <f t="shared" si="23"/>
        <v>72</v>
      </c>
      <c r="J94" s="1">
        <f t="shared" si="24"/>
        <v>6.9444444444414444E-2</v>
      </c>
      <c r="K94" s="1">
        <f t="shared" si="25"/>
        <v>1</v>
      </c>
      <c r="L94" s="1" t="str">
        <f t="shared" si="26"/>
        <v>11</v>
      </c>
      <c r="M94" s="1" t="str">
        <f t="shared" si="27"/>
        <v>7262-11</v>
      </c>
      <c r="N94" t="str">
        <f t="shared" si="28"/>
        <v>a</v>
      </c>
      <c r="P94" s="4" t="str">
        <f t="shared" si="29"/>
        <v>7262a</v>
      </c>
    </row>
    <row r="95" spans="1:16" x14ac:dyDescent="0.25">
      <c r="A95" s="6" t="s">
        <v>93</v>
      </c>
      <c r="B95" s="1">
        <f t="shared" si="18"/>
        <v>620.6</v>
      </c>
      <c r="C95" s="1">
        <f t="shared" si="19"/>
        <v>62</v>
      </c>
      <c r="D95" s="1">
        <f t="shared" si="20"/>
        <v>6.0000000000002274E-2</v>
      </c>
      <c r="E95" s="1">
        <f t="shared" si="21"/>
        <v>1</v>
      </c>
      <c r="G95" s="6" t="s">
        <v>92</v>
      </c>
      <c r="H95" s="1">
        <f t="shared" si="22"/>
        <v>432.41666666666652</v>
      </c>
      <c r="I95" s="1">
        <f t="shared" si="23"/>
        <v>72</v>
      </c>
      <c r="J95" s="1">
        <f t="shared" si="24"/>
        <v>6.9444444444414444E-2</v>
      </c>
      <c r="K95" s="1">
        <f t="shared" si="25"/>
        <v>1</v>
      </c>
      <c r="L95" s="1" t="str">
        <f t="shared" si="26"/>
        <v>11</v>
      </c>
      <c r="M95" s="1" t="str">
        <f t="shared" si="27"/>
        <v>7262-11</v>
      </c>
      <c r="N95" t="str">
        <f t="shared" si="28"/>
        <v>a</v>
      </c>
      <c r="P95" s="4" t="str">
        <f t="shared" si="29"/>
        <v>7262a</v>
      </c>
    </row>
    <row r="96" spans="1:16" x14ac:dyDescent="0.25">
      <c r="A96" s="6" t="s">
        <v>93</v>
      </c>
      <c r="B96" s="1">
        <f t="shared" si="18"/>
        <v>620.6</v>
      </c>
      <c r="C96" s="1">
        <f t="shared" si="19"/>
        <v>62</v>
      </c>
      <c r="D96" s="1">
        <f t="shared" si="20"/>
        <v>6.0000000000002274E-2</v>
      </c>
      <c r="E96" s="1">
        <f t="shared" si="21"/>
        <v>1</v>
      </c>
      <c r="G96" s="6" t="s">
        <v>92</v>
      </c>
      <c r="H96" s="1">
        <f t="shared" si="22"/>
        <v>432.41666666666652</v>
      </c>
      <c r="I96" s="1">
        <f t="shared" si="23"/>
        <v>72</v>
      </c>
      <c r="J96" s="1">
        <f t="shared" si="24"/>
        <v>6.9444444444414444E-2</v>
      </c>
      <c r="K96" s="1">
        <f t="shared" si="25"/>
        <v>1</v>
      </c>
      <c r="L96" s="1" t="str">
        <f t="shared" si="26"/>
        <v>11</v>
      </c>
      <c r="M96" s="1" t="str">
        <f t="shared" si="27"/>
        <v>7262-11</v>
      </c>
      <c r="N96" t="str">
        <f t="shared" si="28"/>
        <v>a</v>
      </c>
      <c r="P96" s="4" t="str">
        <f t="shared" si="29"/>
        <v>7262a</v>
      </c>
    </row>
    <row r="97" spans="1:16" x14ac:dyDescent="0.25">
      <c r="A97" s="6" t="s">
        <v>160</v>
      </c>
      <c r="B97" s="1">
        <f t="shared" si="18"/>
        <v>701.68333333333339</v>
      </c>
      <c r="C97" s="1">
        <f t="shared" si="19"/>
        <v>70</v>
      </c>
      <c r="D97" s="1">
        <f t="shared" si="20"/>
        <v>0.16833333333333655</v>
      </c>
      <c r="E97" s="1">
        <f t="shared" si="21"/>
        <v>1</v>
      </c>
      <c r="G97" s="6" t="s">
        <v>159</v>
      </c>
      <c r="H97" s="1">
        <f t="shared" si="22"/>
        <v>423.43333333333339</v>
      </c>
      <c r="I97" s="1">
        <f t="shared" si="23"/>
        <v>70</v>
      </c>
      <c r="J97" s="1">
        <f t="shared" si="24"/>
        <v>0.57222222222223706</v>
      </c>
      <c r="K97" s="1">
        <f t="shared" si="25"/>
        <v>2</v>
      </c>
      <c r="L97" s="1" t="str">
        <f t="shared" si="26"/>
        <v>21</v>
      </c>
      <c r="M97" s="1" t="str">
        <f t="shared" si="27"/>
        <v>7070-21</v>
      </c>
      <c r="N97" t="str">
        <f t="shared" si="28"/>
        <v>c</v>
      </c>
      <c r="P97" s="4" t="str">
        <f t="shared" si="29"/>
        <v>7070c</v>
      </c>
    </row>
    <row r="98" spans="1:16" x14ac:dyDescent="0.25">
      <c r="A98" s="6" t="s">
        <v>162</v>
      </c>
      <c r="B98" s="1">
        <f t="shared" si="18"/>
        <v>631.1</v>
      </c>
      <c r="C98" s="1">
        <f t="shared" si="19"/>
        <v>63</v>
      </c>
      <c r="D98" s="1">
        <f t="shared" si="20"/>
        <v>0.10999999999999943</v>
      </c>
      <c r="E98" s="1">
        <f t="shared" si="21"/>
        <v>1</v>
      </c>
      <c r="G98" s="6" t="s">
        <v>161</v>
      </c>
      <c r="H98" s="1">
        <f t="shared" si="22"/>
        <v>431.63333333333321</v>
      </c>
      <c r="I98" s="1">
        <f t="shared" si="23"/>
        <v>71</v>
      </c>
      <c r="J98" s="1">
        <f t="shared" si="24"/>
        <v>0.93888888888886868</v>
      </c>
      <c r="K98" s="1">
        <f t="shared" si="25"/>
        <v>2</v>
      </c>
      <c r="L98" s="1" t="str">
        <f t="shared" si="26"/>
        <v>21</v>
      </c>
      <c r="M98" s="1" t="str">
        <f t="shared" si="27"/>
        <v>7163-21</v>
      </c>
      <c r="N98" t="str">
        <f t="shared" si="28"/>
        <v>c</v>
      </c>
      <c r="P98" s="4" t="str">
        <f t="shared" si="29"/>
        <v>7163c</v>
      </c>
    </row>
    <row r="99" spans="1:16" x14ac:dyDescent="0.25">
      <c r="A99" s="6" t="s">
        <v>164</v>
      </c>
      <c r="B99" s="1">
        <f t="shared" si="18"/>
        <v>700.13333333333344</v>
      </c>
      <c r="C99" s="1">
        <f t="shared" si="19"/>
        <v>70</v>
      </c>
      <c r="D99" s="1">
        <f t="shared" si="20"/>
        <v>1.3333333333349628E-2</v>
      </c>
      <c r="E99" s="1">
        <f t="shared" si="21"/>
        <v>1</v>
      </c>
      <c r="G99" s="6" t="s">
        <v>163</v>
      </c>
      <c r="H99" s="1">
        <f t="shared" si="22"/>
        <v>398.73333333333312</v>
      </c>
      <c r="I99" s="1">
        <f t="shared" si="23"/>
        <v>66</v>
      </c>
      <c r="J99" s="1">
        <f t="shared" si="24"/>
        <v>0.45555555555552019</v>
      </c>
      <c r="K99" s="1">
        <f t="shared" si="25"/>
        <v>1</v>
      </c>
      <c r="L99" s="1" t="str">
        <f t="shared" si="26"/>
        <v>11</v>
      </c>
      <c r="M99" s="1" t="str">
        <f t="shared" si="27"/>
        <v>6670-11</v>
      </c>
      <c r="N99" t="str">
        <f t="shared" si="28"/>
        <v>a</v>
      </c>
      <c r="P99" s="4" t="str">
        <f t="shared" si="29"/>
        <v>6670a</v>
      </c>
    </row>
    <row r="100" spans="1:16" x14ac:dyDescent="0.25">
      <c r="A100" s="6" t="s">
        <v>25</v>
      </c>
      <c r="B100" s="1">
        <f t="shared" si="18"/>
        <v>699.11666666666656</v>
      </c>
      <c r="C100" s="1">
        <f t="shared" si="19"/>
        <v>69</v>
      </c>
      <c r="D100" s="1">
        <f t="shared" si="20"/>
        <v>0.91166666666666174</v>
      </c>
      <c r="E100" s="1">
        <f t="shared" si="21"/>
        <v>2</v>
      </c>
      <c r="G100" s="6" t="s">
        <v>24</v>
      </c>
      <c r="H100" s="1">
        <f t="shared" si="22"/>
        <v>406.41666666666652</v>
      </c>
      <c r="I100" s="1">
        <f t="shared" si="23"/>
        <v>67</v>
      </c>
      <c r="J100" s="1">
        <f t="shared" si="24"/>
        <v>0.73611111111108585</v>
      </c>
      <c r="K100" s="1">
        <f t="shared" si="25"/>
        <v>2</v>
      </c>
      <c r="L100" s="1" t="str">
        <f t="shared" si="26"/>
        <v>22</v>
      </c>
      <c r="M100" s="1" t="str">
        <f t="shared" si="27"/>
        <v>6769-22</v>
      </c>
      <c r="N100" t="str">
        <f t="shared" si="28"/>
        <v>d</v>
      </c>
      <c r="P100" s="4" t="str">
        <f t="shared" si="29"/>
        <v>6769d</v>
      </c>
    </row>
    <row r="101" spans="1:16" x14ac:dyDescent="0.25">
      <c r="A101" s="6" t="s">
        <v>25</v>
      </c>
      <c r="B101" s="1">
        <f t="shared" si="18"/>
        <v>699.11666666666656</v>
      </c>
      <c r="C101" s="1">
        <f t="shared" si="19"/>
        <v>69</v>
      </c>
      <c r="D101" s="1">
        <f t="shared" si="20"/>
        <v>0.91166666666666174</v>
      </c>
      <c r="E101" s="1">
        <f t="shared" si="21"/>
        <v>2</v>
      </c>
      <c r="G101" s="6" t="s">
        <v>24</v>
      </c>
      <c r="H101" s="1">
        <f t="shared" si="22"/>
        <v>406.41666666666652</v>
      </c>
      <c r="I101" s="1">
        <f t="shared" si="23"/>
        <v>67</v>
      </c>
      <c r="J101" s="1">
        <f t="shared" si="24"/>
        <v>0.73611111111108585</v>
      </c>
      <c r="K101" s="1">
        <f t="shared" si="25"/>
        <v>2</v>
      </c>
      <c r="L101" s="1" t="str">
        <f t="shared" si="26"/>
        <v>22</v>
      </c>
      <c r="M101" s="1" t="str">
        <f t="shared" si="27"/>
        <v>6769-22</v>
      </c>
      <c r="N101" t="str">
        <f t="shared" si="28"/>
        <v>d</v>
      </c>
      <c r="P101" s="4" t="str">
        <f t="shared" si="29"/>
        <v>6769d</v>
      </c>
    </row>
    <row r="102" spans="1:16" x14ac:dyDescent="0.25">
      <c r="A102" s="6" t="s">
        <v>25</v>
      </c>
      <c r="B102" s="1">
        <f t="shared" si="18"/>
        <v>699.11666666666656</v>
      </c>
      <c r="C102" s="1">
        <f t="shared" si="19"/>
        <v>69</v>
      </c>
      <c r="D102" s="1">
        <f t="shared" si="20"/>
        <v>0.91166666666666174</v>
      </c>
      <c r="E102" s="1">
        <f t="shared" si="21"/>
        <v>2</v>
      </c>
      <c r="G102" s="6" t="s">
        <v>24</v>
      </c>
      <c r="H102" s="1">
        <f t="shared" si="22"/>
        <v>406.41666666666652</v>
      </c>
      <c r="I102" s="1">
        <f t="shared" si="23"/>
        <v>67</v>
      </c>
      <c r="J102" s="1">
        <f t="shared" si="24"/>
        <v>0.73611111111108585</v>
      </c>
      <c r="K102" s="1">
        <f t="shared" si="25"/>
        <v>2</v>
      </c>
      <c r="L102" s="1" t="str">
        <f t="shared" si="26"/>
        <v>22</v>
      </c>
      <c r="M102" s="1" t="str">
        <f t="shared" si="27"/>
        <v>6769-22</v>
      </c>
      <c r="N102" t="str">
        <f t="shared" si="28"/>
        <v>d</v>
      </c>
      <c r="P102" s="4" t="str">
        <f t="shared" si="29"/>
        <v>6769d</v>
      </c>
    </row>
    <row r="103" spans="1:16" x14ac:dyDescent="0.25">
      <c r="A103" s="6" t="s">
        <v>25</v>
      </c>
      <c r="B103" s="1">
        <f t="shared" si="18"/>
        <v>699.11666666666656</v>
      </c>
      <c r="C103" s="1">
        <f t="shared" si="19"/>
        <v>69</v>
      </c>
      <c r="D103" s="1">
        <f t="shared" si="20"/>
        <v>0.91166666666666174</v>
      </c>
      <c r="E103" s="1">
        <f t="shared" si="21"/>
        <v>2</v>
      </c>
      <c r="G103" s="6" t="s">
        <v>24</v>
      </c>
      <c r="H103" s="1">
        <f t="shared" si="22"/>
        <v>406.41666666666652</v>
      </c>
      <c r="I103" s="1">
        <f t="shared" si="23"/>
        <v>67</v>
      </c>
      <c r="J103" s="1">
        <f t="shared" si="24"/>
        <v>0.73611111111108585</v>
      </c>
      <c r="K103" s="1">
        <f t="shared" si="25"/>
        <v>2</v>
      </c>
      <c r="L103" s="1" t="str">
        <f t="shared" si="26"/>
        <v>22</v>
      </c>
      <c r="M103" s="1" t="str">
        <f t="shared" si="27"/>
        <v>6769-22</v>
      </c>
      <c r="N103" t="str">
        <f t="shared" si="28"/>
        <v>d</v>
      </c>
      <c r="P103" s="4" t="str">
        <f t="shared" si="29"/>
        <v>6769d</v>
      </c>
    </row>
    <row r="104" spans="1:16" x14ac:dyDescent="0.25">
      <c r="A104" s="6" t="s">
        <v>25</v>
      </c>
      <c r="B104" s="1">
        <f t="shared" si="18"/>
        <v>699.11666666666656</v>
      </c>
      <c r="C104" s="1">
        <f t="shared" si="19"/>
        <v>69</v>
      </c>
      <c r="D104" s="1">
        <f t="shared" si="20"/>
        <v>0.91166666666666174</v>
      </c>
      <c r="E104" s="1">
        <f t="shared" si="21"/>
        <v>2</v>
      </c>
      <c r="G104" s="6" t="s">
        <v>24</v>
      </c>
      <c r="H104" s="1">
        <f t="shared" si="22"/>
        <v>406.41666666666652</v>
      </c>
      <c r="I104" s="1">
        <f t="shared" si="23"/>
        <v>67</v>
      </c>
      <c r="J104" s="1">
        <f t="shared" si="24"/>
        <v>0.73611111111108585</v>
      </c>
      <c r="K104" s="1">
        <f t="shared" si="25"/>
        <v>2</v>
      </c>
      <c r="L104" s="1" t="str">
        <f t="shared" si="26"/>
        <v>22</v>
      </c>
      <c r="M104" s="1" t="str">
        <f t="shared" si="27"/>
        <v>6769-22</v>
      </c>
      <c r="N104" t="str">
        <f t="shared" si="28"/>
        <v>d</v>
      </c>
      <c r="P104" s="4" t="str">
        <f t="shared" si="29"/>
        <v>6769d</v>
      </c>
    </row>
    <row r="105" spans="1:16" x14ac:dyDescent="0.25">
      <c r="A105" s="6" t="s">
        <v>25</v>
      </c>
      <c r="B105" s="1">
        <f t="shared" si="18"/>
        <v>699.11666666666656</v>
      </c>
      <c r="C105" s="1">
        <f t="shared" si="19"/>
        <v>69</v>
      </c>
      <c r="D105" s="1">
        <f t="shared" si="20"/>
        <v>0.91166666666666174</v>
      </c>
      <c r="E105" s="1">
        <f t="shared" si="21"/>
        <v>2</v>
      </c>
      <c r="G105" s="6" t="s">
        <v>24</v>
      </c>
      <c r="H105" s="1">
        <f t="shared" si="22"/>
        <v>406.41666666666652</v>
      </c>
      <c r="I105" s="1">
        <f t="shared" si="23"/>
        <v>67</v>
      </c>
      <c r="J105" s="1">
        <f t="shared" si="24"/>
        <v>0.73611111111108585</v>
      </c>
      <c r="K105" s="1">
        <f t="shared" si="25"/>
        <v>2</v>
      </c>
      <c r="L105" s="1" t="str">
        <f t="shared" si="26"/>
        <v>22</v>
      </c>
      <c r="M105" s="1" t="str">
        <f t="shared" si="27"/>
        <v>6769-22</v>
      </c>
      <c r="N105" t="str">
        <f t="shared" si="28"/>
        <v>d</v>
      </c>
      <c r="P105" s="4" t="str">
        <f t="shared" si="29"/>
        <v>6769d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workbookViewId="0">
      <selection activeCell="A3" sqref="A3"/>
    </sheetView>
  </sheetViews>
  <sheetFormatPr defaultRowHeight="15" x14ac:dyDescent="0.25"/>
  <cols>
    <col min="1" max="1" width="9.140625" style="2"/>
    <col min="8" max="8" width="9.140625" style="3"/>
    <col min="15" max="15" width="19.28515625" style="3" customWidth="1"/>
  </cols>
  <sheetData>
    <row r="1" spans="1:15" x14ac:dyDescent="0.25">
      <c r="A1" s="12" t="s">
        <v>178</v>
      </c>
      <c r="B1" s="8"/>
      <c r="C1" t="s">
        <v>166</v>
      </c>
      <c r="F1" s="9"/>
      <c r="H1" s="3" t="s">
        <v>166</v>
      </c>
      <c r="J1" t="s">
        <v>165</v>
      </c>
      <c r="O1" s="3" t="s">
        <v>165</v>
      </c>
    </row>
    <row r="2" spans="1:15" x14ac:dyDescent="0.25">
      <c r="A2" s="13" t="s">
        <v>235</v>
      </c>
      <c r="B2" s="10" t="str">
        <f t="shared" ref="B2:B65" si="0">RIGHT(A:A,1)</f>
        <v>d</v>
      </c>
      <c r="C2">
        <f t="shared" ref="C2:C9" si="1">3354-(LEFT(A:A,2)*6)</f>
        <v>2994</v>
      </c>
      <c r="D2" t="str">
        <f t="shared" ref="D2:D9" si="2">(IF(B:B="c","1,5",IF(B:B="d","1,5",IF(B:B="a","4,5",IF(B:B="b","4,5")))))</f>
        <v>1,5</v>
      </c>
      <c r="E2" t="str">
        <f t="shared" ref="E2:E9" si="3">TEXT(INT(C:C/60),"00")</f>
        <v>49</v>
      </c>
      <c r="F2" s="11" t="str">
        <f t="shared" ref="F2:F9" si="4">TEXT((C:C/60-(INT(C:C/60)))*60+INT(D:D),"00")</f>
        <v>55</v>
      </c>
      <c r="G2" t="str">
        <f t="shared" ref="G2:G9" si="5">CONCATENATE(E:E,";",F:F,";30")</f>
        <v>49;55;30</v>
      </c>
      <c r="H2" s="3">
        <f>(C:C/60)+(D:D/60)</f>
        <v>49.924999999999997</v>
      </c>
      <c r="J2">
        <f t="shared" ref="J2:J9" si="6">340+MID(A:A,3,2)*10</f>
        <v>940</v>
      </c>
      <c r="K2" t="str">
        <f t="shared" ref="K2:K65" si="7">TEXT(INT(J:J/60),0)</f>
        <v>15</v>
      </c>
      <c r="L2" t="str">
        <f t="shared" ref="L2:L9" si="8">(IF(B:B="d","7,5",IF(B:B="c","2,5",IF(B:B="b","7,5",IF(B:B="a","2,5")))))</f>
        <v>7,5</v>
      </c>
      <c r="M2" t="str">
        <f t="shared" ref="M2:M9" si="9">(TEXT((((J:J/60)-INT(J:J/60))*60)+INT(L:L),0))</f>
        <v>47</v>
      </c>
      <c r="N2" t="str">
        <f t="shared" ref="N2:N9" si="10">CONCATENATE(K:K,";",M:M,";30")</f>
        <v>15;47;30</v>
      </c>
      <c r="O2" s="3">
        <f>(J:J)/60+(L:L)/60</f>
        <v>15.791666666666666</v>
      </c>
    </row>
    <row r="3" spans="1:15" x14ac:dyDescent="0.25">
      <c r="A3" s="13" t="s">
        <v>172</v>
      </c>
      <c r="B3" s="10" t="str">
        <f t="shared" si="0"/>
        <v>c</v>
      </c>
      <c r="C3">
        <f t="shared" si="1"/>
        <v>2994</v>
      </c>
      <c r="D3" t="str">
        <f t="shared" si="2"/>
        <v>1,5</v>
      </c>
      <c r="E3" t="str">
        <f t="shared" si="3"/>
        <v>49</v>
      </c>
      <c r="F3" s="11" t="str">
        <f t="shared" si="4"/>
        <v>55</v>
      </c>
      <c r="G3" t="str">
        <f t="shared" si="5"/>
        <v>49;55;30</v>
      </c>
      <c r="H3" s="3">
        <f t="shared" ref="H3:H66" si="11">(C:C/60)+(D:D/60)</f>
        <v>49.924999999999997</v>
      </c>
      <c r="J3">
        <f t="shared" si="6"/>
        <v>940</v>
      </c>
      <c r="K3" t="str">
        <f t="shared" si="7"/>
        <v>15</v>
      </c>
      <c r="L3" t="str">
        <f t="shared" si="8"/>
        <v>2,5</v>
      </c>
      <c r="M3" t="str">
        <f t="shared" si="9"/>
        <v>42</v>
      </c>
      <c r="N3" t="str">
        <f t="shared" si="10"/>
        <v>15;42;30</v>
      </c>
      <c r="O3" s="3">
        <f t="shared" ref="O3:O66" si="12">(J:J)/60+(L:L)/60</f>
        <v>15.708333333333332</v>
      </c>
    </row>
    <row r="4" spans="1:15" x14ac:dyDescent="0.25">
      <c r="A4" s="13" t="s">
        <v>173</v>
      </c>
      <c r="B4" s="10" t="str">
        <f t="shared" si="0"/>
        <v>a</v>
      </c>
      <c r="C4">
        <f t="shared" si="1"/>
        <v>3012</v>
      </c>
      <c r="D4" t="str">
        <f t="shared" si="2"/>
        <v>4,5</v>
      </c>
      <c r="E4" t="str">
        <f t="shared" si="3"/>
        <v>50</v>
      </c>
      <c r="F4" s="11" t="str">
        <f t="shared" si="4"/>
        <v>16</v>
      </c>
      <c r="G4" t="str">
        <f t="shared" si="5"/>
        <v>50;16;30</v>
      </c>
      <c r="H4" s="3">
        <f t="shared" si="11"/>
        <v>50.275000000000006</v>
      </c>
      <c r="J4">
        <f t="shared" si="6"/>
        <v>960</v>
      </c>
      <c r="K4" t="str">
        <f t="shared" si="7"/>
        <v>16</v>
      </c>
      <c r="L4" t="str">
        <f t="shared" si="8"/>
        <v>2,5</v>
      </c>
      <c r="M4" t="str">
        <f t="shared" si="9"/>
        <v>2</v>
      </c>
      <c r="N4" t="str">
        <f t="shared" si="10"/>
        <v>16;2;30</v>
      </c>
      <c r="O4" s="3">
        <f t="shared" si="12"/>
        <v>16.041666666666668</v>
      </c>
    </row>
    <row r="5" spans="1:15" x14ac:dyDescent="0.25">
      <c r="A5" s="13" t="s">
        <v>174</v>
      </c>
      <c r="B5" s="10" t="str">
        <f t="shared" si="0"/>
        <v>d</v>
      </c>
      <c r="C5">
        <f t="shared" si="1"/>
        <v>2970</v>
      </c>
      <c r="D5" t="str">
        <f t="shared" si="2"/>
        <v>1,5</v>
      </c>
      <c r="E5" t="str">
        <f t="shared" si="3"/>
        <v>49</v>
      </c>
      <c r="F5" s="11" t="str">
        <f t="shared" si="4"/>
        <v>31</v>
      </c>
      <c r="G5" t="str">
        <f t="shared" si="5"/>
        <v>49;31;30</v>
      </c>
      <c r="H5" s="3">
        <f t="shared" si="11"/>
        <v>49.524999999999999</v>
      </c>
      <c r="J5">
        <f t="shared" si="6"/>
        <v>1050</v>
      </c>
      <c r="K5" t="str">
        <f t="shared" si="7"/>
        <v>17</v>
      </c>
      <c r="L5" t="str">
        <f t="shared" si="8"/>
        <v>7,5</v>
      </c>
      <c r="M5" t="str">
        <f t="shared" si="9"/>
        <v>37</v>
      </c>
      <c r="N5" t="str">
        <f t="shared" si="10"/>
        <v>17;37;30</v>
      </c>
      <c r="O5" s="3">
        <f t="shared" si="12"/>
        <v>17.625</v>
      </c>
    </row>
    <row r="6" spans="1:15" x14ac:dyDescent="0.25">
      <c r="A6" s="13" t="s">
        <v>174</v>
      </c>
      <c r="B6" s="10" t="str">
        <f t="shared" si="0"/>
        <v>d</v>
      </c>
      <c r="C6">
        <f t="shared" si="1"/>
        <v>2970</v>
      </c>
      <c r="D6" t="str">
        <f t="shared" si="2"/>
        <v>1,5</v>
      </c>
      <c r="E6" t="str">
        <f t="shared" si="3"/>
        <v>49</v>
      </c>
      <c r="F6" s="11" t="str">
        <f t="shared" si="4"/>
        <v>31</v>
      </c>
      <c r="G6" t="str">
        <f t="shared" si="5"/>
        <v>49;31;30</v>
      </c>
      <c r="H6" s="3">
        <f t="shared" si="11"/>
        <v>49.524999999999999</v>
      </c>
      <c r="J6">
        <f t="shared" si="6"/>
        <v>1050</v>
      </c>
      <c r="K6" t="str">
        <f t="shared" si="7"/>
        <v>17</v>
      </c>
      <c r="L6" t="str">
        <f t="shared" si="8"/>
        <v>7,5</v>
      </c>
      <c r="M6" t="str">
        <f t="shared" si="9"/>
        <v>37</v>
      </c>
      <c r="N6" t="str">
        <f t="shared" si="10"/>
        <v>17;37;30</v>
      </c>
      <c r="O6" s="3">
        <f t="shared" si="12"/>
        <v>17.625</v>
      </c>
    </row>
    <row r="7" spans="1:15" x14ac:dyDescent="0.25">
      <c r="A7" s="13" t="s">
        <v>175</v>
      </c>
      <c r="B7" s="10" t="str">
        <f t="shared" si="0"/>
        <v>d</v>
      </c>
      <c r="C7">
        <f t="shared" si="1"/>
        <v>2976</v>
      </c>
      <c r="D7" t="str">
        <f t="shared" si="2"/>
        <v>1,5</v>
      </c>
      <c r="E7" t="str">
        <f t="shared" si="3"/>
        <v>49</v>
      </c>
      <c r="F7" s="11" t="str">
        <f t="shared" si="4"/>
        <v>37</v>
      </c>
      <c r="G7" t="str">
        <f t="shared" si="5"/>
        <v>49;37;30</v>
      </c>
      <c r="H7" s="3">
        <f t="shared" si="11"/>
        <v>49.625</v>
      </c>
      <c r="J7">
        <f t="shared" si="6"/>
        <v>1030</v>
      </c>
      <c r="K7" t="str">
        <f t="shared" si="7"/>
        <v>17</v>
      </c>
      <c r="L7" t="str">
        <f t="shared" si="8"/>
        <v>7,5</v>
      </c>
      <c r="M7" t="str">
        <f t="shared" si="9"/>
        <v>17</v>
      </c>
      <c r="N7" t="str">
        <f t="shared" si="10"/>
        <v>17;17;30</v>
      </c>
      <c r="O7" s="3">
        <f t="shared" si="12"/>
        <v>17.291666666666668</v>
      </c>
    </row>
    <row r="8" spans="1:15" x14ac:dyDescent="0.25">
      <c r="A8" s="13" t="s">
        <v>176</v>
      </c>
      <c r="B8" s="10" t="str">
        <f t="shared" si="0"/>
        <v>b</v>
      </c>
      <c r="C8">
        <f t="shared" si="1"/>
        <v>2952</v>
      </c>
      <c r="D8" t="str">
        <f t="shared" si="2"/>
        <v>4,5</v>
      </c>
      <c r="E8" t="str">
        <f t="shared" si="3"/>
        <v>49</v>
      </c>
      <c r="F8" s="11" t="str">
        <f t="shared" si="4"/>
        <v>16</v>
      </c>
      <c r="G8" t="str">
        <f t="shared" si="5"/>
        <v>49;16;30</v>
      </c>
      <c r="H8" s="3">
        <f t="shared" si="11"/>
        <v>49.275000000000006</v>
      </c>
      <c r="J8">
        <f t="shared" si="6"/>
        <v>1040</v>
      </c>
      <c r="K8" t="str">
        <f t="shared" si="7"/>
        <v>17</v>
      </c>
      <c r="L8" t="str">
        <f t="shared" si="8"/>
        <v>7,5</v>
      </c>
      <c r="M8" t="str">
        <f t="shared" si="9"/>
        <v>27</v>
      </c>
      <c r="N8" t="str">
        <f t="shared" si="10"/>
        <v>17;27;30</v>
      </c>
      <c r="O8" s="3">
        <f t="shared" si="12"/>
        <v>17.458333333333332</v>
      </c>
    </row>
    <row r="9" spans="1:15" x14ac:dyDescent="0.25">
      <c r="A9" s="13" t="s">
        <v>177</v>
      </c>
      <c r="B9" s="10" t="str">
        <f t="shared" si="0"/>
        <v>d</v>
      </c>
      <c r="C9">
        <f t="shared" si="1"/>
        <v>2976</v>
      </c>
      <c r="D9" t="str">
        <f t="shared" si="2"/>
        <v>1,5</v>
      </c>
      <c r="E9" t="str">
        <f t="shared" si="3"/>
        <v>49</v>
      </c>
      <c r="F9" s="11" t="str">
        <f t="shared" si="4"/>
        <v>37</v>
      </c>
      <c r="G9" t="str">
        <f t="shared" si="5"/>
        <v>49;37;30</v>
      </c>
      <c r="H9" s="3">
        <f t="shared" si="11"/>
        <v>49.625</v>
      </c>
      <c r="J9">
        <f t="shared" si="6"/>
        <v>1020</v>
      </c>
      <c r="K9" t="str">
        <f t="shared" si="7"/>
        <v>17</v>
      </c>
      <c r="L9" t="str">
        <f t="shared" si="8"/>
        <v>7,5</v>
      </c>
      <c r="M9" t="str">
        <f t="shared" si="9"/>
        <v>7</v>
      </c>
      <c r="N9" t="str">
        <f t="shared" si="10"/>
        <v>17;7;30</v>
      </c>
      <c r="O9" s="3">
        <f t="shared" si="12"/>
        <v>17.125</v>
      </c>
    </row>
    <row r="10" spans="1:15" x14ac:dyDescent="0.25">
      <c r="A10" s="13" t="s">
        <v>174</v>
      </c>
      <c r="B10" s="10" t="str">
        <f t="shared" si="0"/>
        <v>d</v>
      </c>
      <c r="C10">
        <f t="shared" ref="C10:C73" si="13">3354-(LEFT(A:A,2)*6)</f>
        <v>2970</v>
      </c>
      <c r="D10" t="str">
        <f t="shared" ref="D10:D73" si="14">(IF(B:B="c","1,5",IF(B:B="d","1,5",IF(B:B="a","4,5",IF(B:B="b","4,5")))))</f>
        <v>1,5</v>
      </c>
      <c r="E10" t="str">
        <f t="shared" ref="E10:E73" si="15">TEXT(INT(C:C/60),"00")</f>
        <v>49</v>
      </c>
      <c r="F10" s="11" t="str">
        <f t="shared" ref="F10:F73" si="16">TEXT((C:C/60-(INT(C:C/60)))*60+INT(D:D),"00")</f>
        <v>31</v>
      </c>
      <c r="G10" t="str">
        <f t="shared" ref="G10:G73" si="17">CONCATENATE(E:E,";",F:F,";30")</f>
        <v>49;31;30</v>
      </c>
      <c r="H10" s="3">
        <f t="shared" si="11"/>
        <v>49.524999999999999</v>
      </c>
      <c r="J10">
        <f t="shared" ref="J10:J73" si="18">340+MID(A:A,3,2)*10</f>
        <v>1050</v>
      </c>
      <c r="K10" t="str">
        <f t="shared" si="7"/>
        <v>17</v>
      </c>
      <c r="L10" t="str">
        <f t="shared" ref="L10:L73" si="19">(IF(B:B="d","7,5",IF(B:B="c","2,5",IF(B:B="b","7,5",IF(B:B="a","2,5")))))</f>
        <v>7,5</v>
      </c>
      <c r="M10" t="str">
        <f t="shared" ref="M10:M73" si="20">(TEXT((((J:J/60)-INT(J:J/60))*60)+INT(L:L),0))</f>
        <v>37</v>
      </c>
      <c r="N10" t="str">
        <f t="shared" ref="N10:N73" si="21">CONCATENATE(K:K,";",M:M,";30")</f>
        <v>17;37;30</v>
      </c>
      <c r="O10" s="3">
        <f t="shared" si="12"/>
        <v>17.625</v>
      </c>
    </row>
    <row r="11" spans="1:15" x14ac:dyDescent="0.25">
      <c r="A11" s="13" t="s">
        <v>179</v>
      </c>
      <c r="B11" s="10" t="str">
        <f t="shared" si="0"/>
        <v>b</v>
      </c>
      <c r="C11">
        <f t="shared" si="13"/>
        <v>2994</v>
      </c>
      <c r="D11" t="str">
        <f t="shared" si="14"/>
        <v>4,5</v>
      </c>
      <c r="E11" t="str">
        <f t="shared" si="15"/>
        <v>49</v>
      </c>
      <c r="F11" s="11" t="str">
        <f t="shared" si="16"/>
        <v>58</v>
      </c>
      <c r="G11" t="str">
        <f t="shared" si="17"/>
        <v>49;58;30</v>
      </c>
      <c r="H11" s="3">
        <f t="shared" si="11"/>
        <v>49.975000000000001</v>
      </c>
      <c r="J11">
        <f t="shared" si="18"/>
        <v>960</v>
      </c>
      <c r="K11" t="str">
        <f t="shared" si="7"/>
        <v>16</v>
      </c>
      <c r="L11" t="str">
        <f t="shared" si="19"/>
        <v>7,5</v>
      </c>
      <c r="M11" t="str">
        <f t="shared" si="20"/>
        <v>7</v>
      </c>
      <c r="N11" t="str">
        <f t="shared" si="21"/>
        <v>16;7;30</v>
      </c>
      <c r="O11" s="3">
        <f t="shared" si="12"/>
        <v>16.125</v>
      </c>
    </row>
    <row r="12" spans="1:15" x14ac:dyDescent="0.25">
      <c r="A12" s="13" t="s">
        <v>180</v>
      </c>
      <c r="B12" s="10" t="str">
        <f t="shared" si="0"/>
        <v>d</v>
      </c>
      <c r="C12">
        <f t="shared" si="13"/>
        <v>2952</v>
      </c>
      <c r="D12" t="str">
        <f t="shared" si="14"/>
        <v>1,5</v>
      </c>
      <c r="E12" t="str">
        <f t="shared" si="15"/>
        <v>49</v>
      </c>
      <c r="F12" s="11" t="str">
        <f t="shared" si="16"/>
        <v>13</v>
      </c>
      <c r="G12" t="str">
        <f t="shared" si="17"/>
        <v>49;13;30</v>
      </c>
      <c r="H12" s="3">
        <f t="shared" si="11"/>
        <v>49.225000000000001</v>
      </c>
      <c r="J12">
        <f t="shared" si="18"/>
        <v>1030</v>
      </c>
      <c r="K12" t="str">
        <f t="shared" si="7"/>
        <v>17</v>
      </c>
      <c r="L12" t="str">
        <f t="shared" si="19"/>
        <v>7,5</v>
      </c>
      <c r="M12" t="str">
        <f t="shared" si="20"/>
        <v>17</v>
      </c>
      <c r="N12" t="str">
        <f t="shared" si="21"/>
        <v>17;17;30</v>
      </c>
      <c r="O12" s="3">
        <f t="shared" si="12"/>
        <v>17.291666666666668</v>
      </c>
    </row>
    <row r="13" spans="1:15" x14ac:dyDescent="0.25">
      <c r="A13" s="13" t="s">
        <v>174</v>
      </c>
      <c r="B13" s="10" t="str">
        <f t="shared" si="0"/>
        <v>d</v>
      </c>
      <c r="C13">
        <f t="shared" si="13"/>
        <v>2970</v>
      </c>
      <c r="D13" t="str">
        <f t="shared" si="14"/>
        <v>1,5</v>
      </c>
      <c r="E13" t="str">
        <f t="shared" si="15"/>
        <v>49</v>
      </c>
      <c r="F13" s="11" t="str">
        <f t="shared" si="16"/>
        <v>31</v>
      </c>
      <c r="G13" t="str">
        <f t="shared" si="17"/>
        <v>49;31;30</v>
      </c>
      <c r="H13" s="3">
        <f t="shared" si="11"/>
        <v>49.524999999999999</v>
      </c>
      <c r="J13">
        <f t="shared" si="18"/>
        <v>1050</v>
      </c>
      <c r="K13" t="str">
        <f t="shared" si="7"/>
        <v>17</v>
      </c>
      <c r="L13" t="str">
        <f t="shared" si="19"/>
        <v>7,5</v>
      </c>
      <c r="M13" t="str">
        <f t="shared" si="20"/>
        <v>37</v>
      </c>
      <c r="N13" t="str">
        <f t="shared" si="21"/>
        <v>17;37;30</v>
      </c>
      <c r="O13" s="3">
        <f t="shared" si="12"/>
        <v>17.625</v>
      </c>
    </row>
    <row r="14" spans="1:15" x14ac:dyDescent="0.25">
      <c r="A14" s="13" t="s">
        <v>181</v>
      </c>
      <c r="B14" s="10" t="str">
        <f t="shared" si="0"/>
        <v>a</v>
      </c>
      <c r="C14">
        <f t="shared" si="13"/>
        <v>2952</v>
      </c>
      <c r="D14" t="str">
        <f t="shared" si="14"/>
        <v>4,5</v>
      </c>
      <c r="E14" t="str">
        <f t="shared" si="15"/>
        <v>49</v>
      </c>
      <c r="F14" s="11" t="str">
        <f t="shared" si="16"/>
        <v>16</v>
      </c>
      <c r="G14" t="str">
        <f t="shared" si="17"/>
        <v>49;16;30</v>
      </c>
      <c r="H14" s="3">
        <f t="shared" si="11"/>
        <v>49.275000000000006</v>
      </c>
      <c r="J14">
        <f t="shared" si="18"/>
        <v>990</v>
      </c>
      <c r="K14" t="str">
        <f t="shared" si="7"/>
        <v>16</v>
      </c>
      <c r="L14" t="str">
        <f t="shared" si="19"/>
        <v>2,5</v>
      </c>
      <c r="M14" t="str">
        <f t="shared" si="20"/>
        <v>32</v>
      </c>
      <c r="N14" t="str">
        <f t="shared" si="21"/>
        <v>16;32;30</v>
      </c>
      <c r="O14" s="3">
        <f t="shared" si="12"/>
        <v>16.541666666666668</v>
      </c>
    </row>
    <row r="15" spans="1:15" x14ac:dyDescent="0.25">
      <c r="A15" s="13" t="s">
        <v>182</v>
      </c>
      <c r="B15" s="10" t="str">
        <f t="shared" si="0"/>
        <v>b</v>
      </c>
      <c r="C15">
        <f t="shared" si="13"/>
        <v>2994</v>
      </c>
      <c r="D15" t="str">
        <f t="shared" si="14"/>
        <v>4,5</v>
      </c>
      <c r="E15" t="str">
        <f t="shared" si="15"/>
        <v>49</v>
      </c>
      <c r="F15" s="11" t="str">
        <f t="shared" si="16"/>
        <v>58</v>
      </c>
      <c r="G15" t="str">
        <f t="shared" si="17"/>
        <v>49;58;30</v>
      </c>
      <c r="H15" s="3">
        <f t="shared" si="11"/>
        <v>49.975000000000001</v>
      </c>
      <c r="J15">
        <f t="shared" si="18"/>
        <v>1060</v>
      </c>
      <c r="K15" t="str">
        <f t="shared" si="7"/>
        <v>17</v>
      </c>
      <c r="L15" t="str">
        <f t="shared" si="19"/>
        <v>7,5</v>
      </c>
      <c r="M15" t="str">
        <f t="shared" si="20"/>
        <v>47</v>
      </c>
      <c r="N15" t="str">
        <f t="shared" si="21"/>
        <v>17;47;30</v>
      </c>
      <c r="O15" s="3">
        <f t="shared" si="12"/>
        <v>17.791666666666668</v>
      </c>
    </row>
    <row r="16" spans="1:15" x14ac:dyDescent="0.25">
      <c r="A16" s="13" t="s">
        <v>183</v>
      </c>
      <c r="B16" s="10" t="str">
        <f t="shared" si="0"/>
        <v>a</v>
      </c>
      <c r="C16">
        <f t="shared" si="13"/>
        <v>2940</v>
      </c>
      <c r="D16" t="str">
        <f t="shared" si="14"/>
        <v>4,5</v>
      </c>
      <c r="E16" t="str">
        <f t="shared" si="15"/>
        <v>49</v>
      </c>
      <c r="F16" s="11" t="str">
        <f t="shared" si="16"/>
        <v>04</v>
      </c>
      <c r="G16" t="str">
        <f t="shared" si="17"/>
        <v>49;04;30</v>
      </c>
      <c r="H16" s="3">
        <f t="shared" si="11"/>
        <v>49.075000000000003</v>
      </c>
      <c r="J16">
        <f t="shared" si="18"/>
        <v>980</v>
      </c>
      <c r="K16" t="str">
        <f t="shared" si="7"/>
        <v>16</v>
      </c>
      <c r="L16" t="str">
        <f t="shared" si="19"/>
        <v>2,5</v>
      </c>
      <c r="M16" t="str">
        <f t="shared" si="20"/>
        <v>22</v>
      </c>
      <c r="N16" t="str">
        <f t="shared" si="21"/>
        <v>16;22;30</v>
      </c>
      <c r="O16" s="3">
        <f t="shared" si="12"/>
        <v>16.375</v>
      </c>
    </row>
    <row r="17" spans="1:15" x14ac:dyDescent="0.25">
      <c r="A17" s="13" t="s">
        <v>184</v>
      </c>
      <c r="B17" s="10" t="str">
        <f t="shared" si="0"/>
        <v>b</v>
      </c>
      <c r="C17">
        <f t="shared" si="13"/>
        <v>2934</v>
      </c>
      <c r="D17" t="str">
        <f t="shared" si="14"/>
        <v>4,5</v>
      </c>
      <c r="E17" t="str">
        <f t="shared" si="15"/>
        <v>48</v>
      </c>
      <c r="F17" s="11" t="str">
        <f t="shared" si="16"/>
        <v>58</v>
      </c>
      <c r="G17" t="str">
        <f t="shared" si="17"/>
        <v>48;58;30</v>
      </c>
      <c r="H17" s="3">
        <f t="shared" si="11"/>
        <v>48.975000000000001</v>
      </c>
      <c r="J17">
        <f t="shared" si="18"/>
        <v>1020</v>
      </c>
      <c r="K17" t="str">
        <f t="shared" si="7"/>
        <v>17</v>
      </c>
      <c r="L17" t="str">
        <f t="shared" si="19"/>
        <v>7,5</v>
      </c>
      <c r="M17" t="str">
        <f t="shared" si="20"/>
        <v>7</v>
      </c>
      <c r="N17" t="str">
        <f t="shared" si="21"/>
        <v>17;7;30</v>
      </c>
      <c r="O17" s="3">
        <f t="shared" si="12"/>
        <v>17.125</v>
      </c>
    </row>
    <row r="18" spans="1:15" x14ac:dyDescent="0.25">
      <c r="A18" s="13" t="s">
        <v>184</v>
      </c>
      <c r="B18" s="10" t="str">
        <f t="shared" si="0"/>
        <v>b</v>
      </c>
      <c r="C18">
        <f t="shared" si="13"/>
        <v>2934</v>
      </c>
      <c r="D18" t="str">
        <f t="shared" si="14"/>
        <v>4,5</v>
      </c>
      <c r="E18" t="str">
        <f t="shared" si="15"/>
        <v>48</v>
      </c>
      <c r="F18" s="11" t="str">
        <f t="shared" si="16"/>
        <v>58</v>
      </c>
      <c r="G18" t="str">
        <f t="shared" si="17"/>
        <v>48;58;30</v>
      </c>
      <c r="H18" s="3">
        <f t="shared" si="11"/>
        <v>48.975000000000001</v>
      </c>
      <c r="J18">
        <f t="shared" si="18"/>
        <v>1020</v>
      </c>
      <c r="K18" t="str">
        <f t="shared" si="7"/>
        <v>17</v>
      </c>
      <c r="L18" t="str">
        <f t="shared" si="19"/>
        <v>7,5</v>
      </c>
      <c r="M18" t="str">
        <f t="shared" si="20"/>
        <v>7</v>
      </c>
      <c r="N18" t="str">
        <f t="shared" si="21"/>
        <v>17;7;30</v>
      </c>
      <c r="O18" s="3">
        <f t="shared" si="12"/>
        <v>17.125</v>
      </c>
    </row>
    <row r="19" spans="1:15" x14ac:dyDescent="0.25">
      <c r="A19" s="13" t="s">
        <v>184</v>
      </c>
      <c r="B19" s="10" t="str">
        <f t="shared" si="0"/>
        <v>b</v>
      </c>
      <c r="C19">
        <f t="shared" si="13"/>
        <v>2934</v>
      </c>
      <c r="D19" t="str">
        <f t="shared" si="14"/>
        <v>4,5</v>
      </c>
      <c r="E19" t="str">
        <f t="shared" si="15"/>
        <v>48</v>
      </c>
      <c r="F19" s="11" t="str">
        <f t="shared" si="16"/>
        <v>58</v>
      </c>
      <c r="G19" t="str">
        <f t="shared" si="17"/>
        <v>48;58;30</v>
      </c>
      <c r="H19" s="3">
        <f t="shared" si="11"/>
        <v>48.975000000000001</v>
      </c>
      <c r="J19">
        <f t="shared" si="18"/>
        <v>1020</v>
      </c>
      <c r="K19" t="str">
        <f t="shared" si="7"/>
        <v>17</v>
      </c>
      <c r="L19" t="str">
        <f t="shared" si="19"/>
        <v>7,5</v>
      </c>
      <c r="M19" t="str">
        <f t="shared" si="20"/>
        <v>7</v>
      </c>
      <c r="N19" t="str">
        <f t="shared" si="21"/>
        <v>17;7;30</v>
      </c>
      <c r="O19" s="3">
        <f t="shared" si="12"/>
        <v>17.125</v>
      </c>
    </row>
    <row r="20" spans="1:15" x14ac:dyDescent="0.25">
      <c r="A20" s="13" t="s">
        <v>184</v>
      </c>
      <c r="B20" s="10" t="str">
        <f t="shared" si="0"/>
        <v>b</v>
      </c>
      <c r="C20">
        <f t="shared" si="13"/>
        <v>2934</v>
      </c>
      <c r="D20" t="str">
        <f t="shared" si="14"/>
        <v>4,5</v>
      </c>
      <c r="E20" t="str">
        <f t="shared" si="15"/>
        <v>48</v>
      </c>
      <c r="F20" s="11" t="str">
        <f t="shared" si="16"/>
        <v>58</v>
      </c>
      <c r="G20" t="str">
        <f t="shared" si="17"/>
        <v>48;58;30</v>
      </c>
      <c r="H20" s="3">
        <f t="shared" si="11"/>
        <v>48.975000000000001</v>
      </c>
      <c r="J20">
        <f t="shared" si="18"/>
        <v>1020</v>
      </c>
      <c r="K20" t="str">
        <f t="shared" si="7"/>
        <v>17</v>
      </c>
      <c r="L20" t="str">
        <f t="shared" si="19"/>
        <v>7,5</v>
      </c>
      <c r="M20" t="str">
        <f t="shared" si="20"/>
        <v>7</v>
      </c>
      <c r="N20" t="str">
        <f t="shared" si="21"/>
        <v>17;7;30</v>
      </c>
      <c r="O20" s="3">
        <f t="shared" si="12"/>
        <v>17.125</v>
      </c>
    </row>
    <row r="21" spans="1:15" x14ac:dyDescent="0.25">
      <c r="A21" s="13" t="s">
        <v>185</v>
      </c>
      <c r="B21" s="10" t="str">
        <f t="shared" si="0"/>
        <v>c</v>
      </c>
      <c r="C21">
        <f t="shared" si="13"/>
        <v>2928</v>
      </c>
      <c r="D21" t="str">
        <f t="shared" si="14"/>
        <v>1,5</v>
      </c>
      <c r="E21" t="str">
        <f t="shared" si="15"/>
        <v>48</v>
      </c>
      <c r="F21" s="11" t="str">
        <f t="shared" si="16"/>
        <v>49</v>
      </c>
      <c r="G21" t="str">
        <f t="shared" si="17"/>
        <v>48;49;30</v>
      </c>
      <c r="H21" s="3">
        <f t="shared" si="11"/>
        <v>48.824999999999996</v>
      </c>
      <c r="J21">
        <f t="shared" si="18"/>
        <v>1020</v>
      </c>
      <c r="K21" t="str">
        <f t="shared" si="7"/>
        <v>17</v>
      </c>
      <c r="L21" t="str">
        <f t="shared" si="19"/>
        <v>2,5</v>
      </c>
      <c r="M21" t="str">
        <f t="shared" si="20"/>
        <v>2</v>
      </c>
      <c r="N21" t="str">
        <f t="shared" si="21"/>
        <v>17;2;30</v>
      </c>
      <c r="O21" s="3">
        <f t="shared" si="12"/>
        <v>17.041666666666668</v>
      </c>
    </row>
    <row r="22" spans="1:15" x14ac:dyDescent="0.25">
      <c r="A22" s="13" t="s">
        <v>186</v>
      </c>
      <c r="B22" s="10" t="str">
        <f t="shared" si="0"/>
        <v>b</v>
      </c>
      <c r="C22">
        <f t="shared" si="13"/>
        <v>2928</v>
      </c>
      <c r="D22" t="str">
        <f t="shared" si="14"/>
        <v>4,5</v>
      </c>
      <c r="E22" t="str">
        <f t="shared" si="15"/>
        <v>48</v>
      </c>
      <c r="F22" s="11" t="str">
        <f t="shared" si="16"/>
        <v>52</v>
      </c>
      <c r="G22" t="str">
        <f t="shared" si="17"/>
        <v>48;52;30</v>
      </c>
      <c r="H22" s="3">
        <f t="shared" si="11"/>
        <v>48.875</v>
      </c>
      <c r="J22">
        <f t="shared" si="18"/>
        <v>990</v>
      </c>
      <c r="K22" t="str">
        <f t="shared" si="7"/>
        <v>16</v>
      </c>
      <c r="L22" t="str">
        <f t="shared" si="19"/>
        <v>7,5</v>
      </c>
      <c r="M22" t="str">
        <f t="shared" si="20"/>
        <v>37</v>
      </c>
      <c r="N22" t="str">
        <f t="shared" si="21"/>
        <v>16;37;30</v>
      </c>
      <c r="O22" s="3">
        <f t="shared" si="12"/>
        <v>16.625</v>
      </c>
    </row>
    <row r="23" spans="1:15" x14ac:dyDescent="0.25">
      <c r="A23" s="13" t="s">
        <v>187</v>
      </c>
      <c r="B23" s="10" t="str">
        <f t="shared" si="0"/>
        <v>c</v>
      </c>
      <c r="C23">
        <f t="shared" si="13"/>
        <v>2976</v>
      </c>
      <c r="D23" t="str">
        <f t="shared" si="14"/>
        <v>1,5</v>
      </c>
      <c r="E23" t="str">
        <f t="shared" si="15"/>
        <v>49</v>
      </c>
      <c r="F23" s="11" t="str">
        <f t="shared" si="16"/>
        <v>37</v>
      </c>
      <c r="G23" t="str">
        <f t="shared" si="17"/>
        <v>49;37;30</v>
      </c>
      <c r="H23" s="3">
        <f t="shared" si="11"/>
        <v>49.625</v>
      </c>
      <c r="J23">
        <f t="shared" si="18"/>
        <v>1030</v>
      </c>
      <c r="K23" t="str">
        <f t="shared" si="7"/>
        <v>17</v>
      </c>
      <c r="L23" t="str">
        <f t="shared" si="19"/>
        <v>2,5</v>
      </c>
      <c r="M23" t="str">
        <f t="shared" si="20"/>
        <v>12</v>
      </c>
      <c r="N23" t="str">
        <f t="shared" si="21"/>
        <v>17;12;30</v>
      </c>
      <c r="O23" s="3">
        <f t="shared" si="12"/>
        <v>17.208333333333336</v>
      </c>
    </row>
    <row r="24" spans="1:15" x14ac:dyDescent="0.25">
      <c r="A24" s="13" t="s">
        <v>188</v>
      </c>
      <c r="B24" s="10" t="str">
        <f t="shared" si="0"/>
        <v>d</v>
      </c>
      <c r="C24">
        <f t="shared" si="13"/>
        <v>2928</v>
      </c>
      <c r="D24" t="str">
        <f t="shared" si="14"/>
        <v>1,5</v>
      </c>
      <c r="E24" t="str">
        <f t="shared" si="15"/>
        <v>48</v>
      </c>
      <c r="F24" s="11" t="str">
        <f t="shared" si="16"/>
        <v>49</v>
      </c>
      <c r="G24" t="str">
        <f t="shared" si="17"/>
        <v>48;49;30</v>
      </c>
      <c r="H24" s="3">
        <f t="shared" si="11"/>
        <v>48.824999999999996</v>
      </c>
      <c r="J24">
        <f t="shared" si="18"/>
        <v>1030</v>
      </c>
      <c r="K24" t="str">
        <f t="shared" si="7"/>
        <v>17</v>
      </c>
      <c r="L24" t="str">
        <f t="shared" si="19"/>
        <v>7,5</v>
      </c>
      <c r="M24" t="str">
        <f t="shared" si="20"/>
        <v>17</v>
      </c>
      <c r="N24" t="str">
        <f t="shared" si="21"/>
        <v>17;17;30</v>
      </c>
      <c r="O24" s="3">
        <f t="shared" si="12"/>
        <v>17.291666666666668</v>
      </c>
    </row>
    <row r="25" spans="1:15" x14ac:dyDescent="0.25">
      <c r="A25" s="13" t="s">
        <v>189</v>
      </c>
      <c r="B25" s="10" t="str">
        <f t="shared" si="0"/>
        <v>d</v>
      </c>
      <c r="C25">
        <f t="shared" si="13"/>
        <v>2964</v>
      </c>
      <c r="D25" t="str">
        <f t="shared" si="14"/>
        <v>1,5</v>
      </c>
      <c r="E25" t="str">
        <f t="shared" si="15"/>
        <v>49</v>
      </c>
      <c r="F25" s="11" t="str">
        <f t="shared" si="16"/>
        <v>25</v>
      </c>
      <c r="G25" t="str">
        <f t="shared" si="17"/>
        <v>49;25;30</v>
      </c>
      <c r="H25" s="3">
        <f t="shared" si="11"/>
        <v>49.424999999999997</v>
      </c>
      <c r="J25">
        <f t="shared" si="18"/>
        <v>990</v>
      </c>
      <c r="K25" t="str">
        <f t="shared" si="7"/>
        <v>16</v>
      </c>
      <c r="L25" t="str">
        <f t="shared" si="19"/>
        <v>7,5</v>
      </c>
      <c r="M25" t="str">
        <f t="shared" si="20"/>
        <v>37</v>
      </c>
      <c r="N25" t="str">
        <f t="shared" si="21"/>
        <v>16;37;30</v>
      </c>
      <c r="O25" s="3">
        <f t="shared" si="12"/>
        <v>16.625</v>
      </c>
    </row>
    <row r="26" spans="1:15" x14ac:dyDescent="0.25">
      <c r="A26" s="13" t="s">
        <v>190</v>
      </c>
      <c r="B26" s="10" t="str">
        <f t="shared" si="0"/>
        <v>a</v>
      </c>
      <c r="C26">
        <f t="shared" si="13"/>
        <v>2934</v>
      </c>
      <c r="D26" t="str">
        <f t="shared" si="14"/>
        <v>4,5</v>
      </c>
      <c r="E26" t="str">
        <f t="shared" si="15"/>
        <v>48</v>
      </c>
      <c r="F26" s="11" t="str">
        <f t="shared" si="16"/>
        <v>58</v>
      </c>
      <c r="G26" t="str">
        <f t="shared" si="17"/>
        <v>48;58;30</v>
      </c>
      <c r="H26" s="3">
        <f t="shared" si="11"/>
        <v>48.975000000000001</v>
      </c>
      <c r="J26">
        <f t="shared" si="18"/>
        <v>1040</v>
      </c>
      <c r="K26" t="str">
        <f t="shared" si="7"/>
        <v>17</v>
      </c>
      <c r="L26" t="str">
        <f t="shared" si="19"/>
        <v>2,5</v>
      </c>
      <c r="M26" t="str">
        <f t="shared" si="20"/>
        <v>22</v>
      </c>
      <c r="N26" t="str">
        <f t="shared" si="21"/>
        <v>17;22;30</v>
      </c>
      <c r="O26" s="3">
        <f t="shared" si="12"/>
        <v>17.375</v>
      </c>
    </row>
    <row r="27" spans="1:15" x14ac:dyDescent="0.25">
      <c r="A27" s="13" t="s">
        <v>191</v>
      </c>
      <c r="B27" s="10" t="str">
        <f t="shared" si="0"/>
        <v>a</v>
      </c>
      <c r="C27">
        <f t="shared" si="13"/>
        <v>2946</v>
      </c>
      <c r="D27" t="str">
        <f t="shared" si="14"/>
        <v>4,5</v>
      </c>
      <c r="E27" t="str">
        <f t="shared" si="15"/>
        <v>49</v>
      </c>
      <c r="F27" s="11" t="str">
        <f t="shared" si="16"/>
        <v>10</v>
      </c>
      <c r="G27" t="str">
        <f t="shared" si="17"/>
        <v>49;10;30</v>
      </c>
      <c r="H27" s="3">
        <f t="shared" si="11"/>
        <v>49.175000000000004</v>
      </c>
      <c r="J27">
        <f t="shared" si="18"/>
        <v>1000</v>
      </c>
      <c r="K27" t="str">
        <f t="shared" si="7"/>
        <v>16</v>
      </c>
      <c r="L27" t="str">
        <f t="shared" si="19"/>
        <v>2,5</v>
      </c>
      <c r="M27" t="str">
        <f t="shared" si="20"/>
        <v>42</v>
      </c>
      <c r="N27" t="str">
        <f t="shared" si="21"/>
        <v>16;42;30</v>
      </c>
      <c r="O27" s="3">
        <f t="shared" si="12"/>
        <v>16.708333333333336</v>
      </c>
    </row>
    <row r="28" spans="1:15" x14ac:dyDescent="0.25">
      <c r="A28" s="13" t="s">
        <v>192</v>
      </c>
      <c r="B28" s="10" t="str">
        <f t="shared" si="0"/>
        <v>a</v>
      </c>
      <c r="C28">
        <f t="shared" si="13"/>
        <v>2988</v>
      </c>
      <c r="D28" t="str">
        <f t="shared" si="14"/>
        <v>4,5</v>
      </c>
      <c r="E28" t="str">
        <f t="shared" si="15"/>
        <v>49</v>
      </c>
      <c r="F28" s="11" t="str">
        <f t="shared" si="16"/>
        <v>52</v>
      </c>
      <c r="G28" t="str">
        <f t="shared" si="17"/>
        <v>49;52;30</v>
      </c>
      <c r="H28" s="3">
        <f t="shared" si="11"/>
        <v>49.875</v>
      </c>
      <c r="J28">
        <f t="shared" si="18"/>
        <v>1090</v>
      </c>
      <c r="K28" t="str">
        <f t="shared" si="7"/>
        <v>18</v>
      </c>
      <c r="L28" t="str">
        <f t="shared" si="19"/>
        <v>2,5</v>
      </c>
      <c r="M28" t="str">
        <f t="shared" si="20"/>
        <v>12</v>
      </c>
      <c r="N28" t="str">
        <f t="shared" si="21"/>
        <v>18;12;30</v>
      </c>
      <c r="O28" s="3">
        <f t="shared" si="12"/>
        <v>18.208333333333336</v>
      </c>
    </row>
    <row r="29" spans="1:15" x14ac:dyDescent="0.25">
      <c r="A29" s="13" t="s">
        <v>193</v>
      </c>
      <c r="B29" s="10" t="str">
        <f t="shared" si="0"/>
        <v>d</v>
      </c>
      <c r="C29">
        <f t="shared" si="13"/>
        <v>2928</v>
      </c>
      <c r="D29" t="str">
        <f t="shared" si="14"/>
        <v>1,5</v>
      </c>
      <c r="E29" t="str">
        <f t="shared" si="15"/>
        <v>48</v>
      </c>
      <c r="F29" s="11" t="str">
        <f t="shared" si="16"/>
        <v>49</v>
      </c>
      <c r="G29" t="str">
        <f t="shared" si="17"/>
        <v>48;49;30</v>
      </c>
      <c r="H29" s="3">
        <f t="shared" si="11"/>
        <v>48.824999999999996</v>
      </c>
      <c r="J29">
        <f t="shared" si="18"/>
        <v>980</v>
      </c>
      <c r="K29" t="str">
        <f t="shared" si="7"/>
        <v>16</v>
      </c>
      <c r="L29" t="str">
        <f t="shared" si="19"/>
        <v>7,5</v>
      </c>
      <c r="M29" t="str">
        <f t="shared" si="20"/>
        <v>27</v>
      </c>
      <c r="N29" t="str">
        <f t="shared" si="21"/>
        <v>16;27;30</v>
      </c>
      <c r="O29" s="3">
        <f t="shared" si="12"/>
        <v>16.458333333333332</v>
      </c>
    </row>
    <row r="30" spans="1:15" x14ac:dyDescent="0.25">
      <c r="A30" s="13" t="s">
        <v>194</v>
      </c>
      <c r="B30" s="10" t="str">
        <f t="shared" si="0"/>
        <v>a</v>
      </c>
      <c r="C30">
        <f t="shared" si="13"/>
        <v>2976</v>
      </c>
      <c r="D30" t="str">
        <f t="shared" si="14"/>
        <v>4,5</v>
      </c>
      <c r="E30" t="str">
        <f t="shared" si="15"/>
        <v>49</v>
      </c>
      <c r="F30" s="11" t="str">
        <f t="shared" si="16"/>
        <v>40</v>
      </c>
      <c r="G30" t="str">
        <f t="shared" si="17"/>
        <v>49;40;30</v>
      </c>
      <c r="H30" s="3">
        <f t="shared" si="11"/>
        <v>49.675000000000004</v>
      </c>
      <c r="J30">
        <f t="shared" si="18"/>
        <v>1100</v>
      </c>
      <c r="K30" t="str">
        <f t="shared" si="7"/>
        <v>18</v>
      </c>
      <c r="L30" t="str">
        <f t="shared" si="19"/>
        <v>2,5</v>
      </c>
      <c r="M30" t="str">
        <f t="shared" si="20"/>
        <v>22</v>
      </c>
      <c r="N30" t="str">
        <f t="shared" si="21"/>
        <v>18;22;30</v>
      </c>
      <c r="O30" s="3">
        <f t="shared" si="12"/>
        <v>18.375</v>
      </c>
    </row>
    <row r="31" spans="1:15" x14ac:dyDescent="0.25">
      <c r="A31" s="13" t="s">
        <v>195</v>
      </c>
      <c r="B31" s="10" t="str">
        <f t="shared" si="0"/>
        <v>d</v>
      </c>
      <c r="C31">
        <f t="shared" si="13"/>
        <v>2946</v>
      </c>
      <c r="D31" t="str">
        <f t="shared" si="14"/>
        <v>1,5</v>
      </c>
      <c r="E31" t="str">
        <f t="shared" si="15"/>
        <v>49</v>
      </c>
      <c r="F31" s="11" t="str">
        <f t="shared" si="16"/>
        <v>07</v>
      </c>
      <c r="G31" t="str">
        <f t="shared" si="17"/>
        <v>49;07;30</v>
      </c>
      <c r="H31" s="3">
        <f t="shared" si="11"/>
        <v>49.125</v>
      </c>
      <c r="J31">
        <f t="shared" si="18"/>
        <v>990</v>
      </c>
      <c r="K31" t="str">
        <f t="shared" si="7"/>
        <v>16</v>
      </c>
      <c r="L31" t="str">
        <f t="shared" si="19"/>
        <v>7,5</v>
      </c>
      <c r="M31" t="str">
        <f t="shared" si="20"/>
        <v>37</v>
      </c>
      <c r="N31" t="str">
        <f t="shared" si="21"/>
        <v>16;37;30</v>
      </c>
      <c r="O31" s="3">
        <f t="shared" si="12"/>
        <v>16.625</v>
      </c>
    </row>
    <row r="32" spans="1:15" x14ac:dyDescent="0.25">
      <c r="A32" s="13" t="s">
        <v>196</v>
      </c>
      <c r="B32" s="10" t="str">
        <f t="shared" si="0"/>
        <v>a</v>
      </c>
      <c r="C32">
        <f t="shared" si="13"/>
        <v>2964</v>
      </c>
      <c r="D32" t="str">
        <f t="shared" si="14"/>
        <v>4,5</v>
      </c>
      <c r="E32" t="str">
        <f t="shared" si="15"/>
        <v>49</v>
      </c>
      <c r="F32" s="11" t="str">
        <f t="shared" si="16"/>
        <v>28</v>
      </c>
      <c r="G32" t="str">
        <f t="shared" si="17"/>
        <v>49;28;30</v>
      </c>
      <c r="H32" s="3">
        <f t="shared" si="11"/>
        <v>49.475000000000001</v>
      </c>
      <c r="J32">
        <f t="shared" si="18"/>
        <v>1030</v>
      </c>
      <c r="K32" t="str">
        <f t="shared" si="7"/>
        <v>17</v>
      </c>
      <c r="L32" t="str">
        <f t="shared" si="19"/>
        <v>2,5</v>
      </c>
      <c r="M32" t="str">
        <f t="shared" si="20"/>
        <v>12</v>
      </c>
      <c r="N32" t="str">
        <f t="shared" si="21"/>
        <v>17;12;30</v>
      </c>
      <c r="O32" s="3">
        <f t="shared" si="12"/>
        <v>17.208333333333336</v>
      </c>
    </row>
    <row r="33" spans="1:15" x14ac:dyDescent="0.25">
      <c r="A33" s="13" t="s">
        <v>197</v>
      </c>
      <c r="B33" s="10" t="str">
        <f t="shared" si="0"/>
        <v>b</v>
      </c>
      <c r="C33">
        <f t="shared" si="13"/>
        <v>2928</v>
      </c>
      <c r="D33" t="str">
        <f t="shared" si="14"/>
        <v>4,5</v>
      </c>
      <c r="E33" t="str">
        <f t="shared" si="15"/>
        <v>48</v>
      </c>
      <c r="F33" s="11" t="str">
        <f t="shared" si="16"/>
        <v>52</v>
      </c>
      <c r="G33" t="str">
        <f t="shared" si="17"/>
        <v>48;52;30</v>
      </c>
      <c r="H33" s="3">
        <f t="shared" si="11"/>
        <v>48.875</v>
      </c>
      <c r="J33">
        <f t="shared" si="18"/>
        <v>980</v>
      </c>
      <c r="K33" t="str">
        <f t="shared" si="7"/>
        <v>16</v>
      </c>
      <c r="L33" t="str">
        <f t="shared" si="19"/>
        <v>7,5</v>
      </c>
      <c r="M33" t="str">
        <f t="shared" si="20"/>
        <v>27</v>
      </c>
      <c r="N33" t="str">
        <f t="shared" si="21"/>
        <v>16;27;30</v>
      </c>
      <c r="O33" s="3">
        <f t="shared" si="12"/>
        <v>16.458333333333332</v>
      </c>
    </row>
    <row r="34" spans="1:15" x14ac:dyDescent="0.25">
      <c r="A34" s="13" t="s">
        <v>198</v>
      </c>
      <c r="B34" s="10" t="str">
        <f t="shared" si="0"/>
        <v>a</v>
      </c>
      <c r="C34">
        <f t="shared" si="13"/>
        <v>2928</v>
      </c>
      <c r="D34" t="str">
        <f t="shared" si="14"/>
        <v>4,5</v>
      </c>
      <c r="E34" t="str">
        <f t="shared" si="15"/>
        <v>48</v>
      </c>
      <c r="F34" s="11" t="str">
        <f t="shared" si="16"/>
        <v>52</v>
      </c>
      <c r="G34" t="str">
        <f t="shared" si="17"/>
        <v>48;52;30</v>
      </c>
      <c r="H34" s="3">
        <f t="shared" si="11"/>
        <v>48.875</v>
      </c>
      <c r="J34">
        <f t="shared" si="18"/>
        <v>1050</v>
      </c>
      <c r="K34" t="str">
        <f t="shared" si="7"/>
        <v>17</v>
      </c>
      <c r="L34" t="str">
        <f t="shared" si="19"/>
        <v>2,5</v>
      </c>
      <c r="M34" t="str">
        <f t="shared" si="20"/>
        <v>32</v>
      </c>
      <c r="N34" t="str">
        <f t="shared" si="21"/>
        <v>17;32;30</v>
      </c>
      <c r="O34" s="3">
        <f t="shared" si="12"/>
        <v>17.541666666666668</v>
      </c>
    </row>
    <row r="35" spans="1:15" x14ac:dyDescent="0.25">
      <c r="A35" s="13" t="s">
        <v>199</v>
      </c>
      <c r="B35" s="10" t="str">
        <f t="shared" si="0"/>
        <v>b</v>
      </c>
      <c r="C35">
        <f t="shared" si="13"/>
        <v>2922</v>
      </c>
      <c r="D35" t="str">
        <f t="shared" si="14"/>
        <v>4,5</v>
      </c>
      <c r="E35" t="str">
        <f t="shared" si="15"/>
        <v>48</v>
      </c>
      <c r="F35" s="11" t="str">
        <f t="shared" si="16"/>
        <v>46</v>
      </c>
      <c r="G35" t="str">
        <f t="shared" si="17"/>
        <v>48;46;30</v>
      </c>
      <c r="H35" s="3">
        <f t="shared" si="11"/>
        <v>48.775000000000006</v>
      </c>
      <c r="J35">
        <f t="shared" si="18"/>
        <v>1000</v>
      </c>
      <c r="K35" t="str">
        <f t="shared" si="7"/>
        <v>16</v>
      </c>
      <c r="L35" t="str">
        <f t="shared" si="19"/>
        <v>7,5</v>
      </c>
      <c r="M35" t="str">
        <f t="shared" si="20"/>
        <v>47</v>
      </c>
      <c r="N35" t="str">
        <f t="shared" si="21"/>
        <v>16;47;30</v>
      </c>
      <c r="O35" s="3">
        <f t="shared" si="12"/>
        <v>16.791666666666668</v>
      </c>
    </row>
    <row r="36" spans="1:15" x14ac:dyDescent="0.25">
      <c r="A36" s="13" t="s">
        <v>200</v>
      </c>
      <c r="B36" s="10" t="str">
        <f t="shared" si="0"/>
        <v>b</v>
      </c>
      <c r="C36">
        <f t="shared" si="13"/>
        <v>2946</v>
      </c>
      <c r="D36" t="str">
        <f t="shared" si="14"/>
        <v>4,5</v>
      </c>
      <c r="E36" t="str">
        <f t="shared" si="15"/>
        <v>49</v>
      </c>
      <c r="F36" s="11" t="str">
        <f t="shared" si="16"/>
        <v>10</v>
      </c>
      <c r="G36" t="str">
        <f t="shared" si="17"/>
        <v>49;10;30</v>
      </c>
      <c r="H36" s="3">
        <f t="shared" si="11"/>
        <v>49.175000000000004</v>
      </c>
      <c r="J36">
        <f t="shared" si="18"/>
        <v>990</v>
      </c>
      <c r="K36" t="str">
        <f t="shared" si="7"/>
        <v>16</v>
      </c>
      <c r="L36" t="str">
        <f t="shared" si="19"/>
        <v>7,5</v>
      </c>
      <c r="M36" t="str">
        <f t="shared" si="20"/>
        <v>37</v>
      </c>
      <c r="N36" t="str">
        <f t="shared" si="21"/>
        <v>16;37;30</v>
      </c>
      <c r="O36" s="3">
        <f t="shared" si="12"/>
        <v>16.625</v>
      </c>
    </row>
    <row r="37" spans="1:15" x14ac:dyDescent="0.25">
      <c r="A37" s="13" t="s">
        <v>190</v>
      </c>
      <c r="B37" s="10" t="str">
        <f t="shared" si="0"/>
        <v>a</v>
      </c>
      <c r="C37">
        <f t="shared" si="13"/>
        <v>2934</v>
      </c>
      <c r="D37" t="str">
        <f t="shared" si="14"/>
        <v>4,5</v>
      </c>
      <c r="E37" t="str">
        <f t="shared" si="15"/>
        <v>48</v>
      </c>
      <c r="F37" s="11" t="str">
        <f t="shared" si="16"/>
        <v>58</v>
      </c>
      <c r="G37" t="str">
        <f t="shared" si="17"/>
        <v>48;58;30</v>
      </c>
      <c r="H37" s="3">
        <f t="shared" si="11"/>
        <v>48.975000000000001</v>
      </c>
      <c r="J37">
        <f t="shared" si="18"/>
        <v>1040</v>
      </c>
      <c r="K37" t="str">
        <f t="shared" si="7"/>
        <v>17</v>
      </c>
      <c r="L37" t="str">
        <f t="shared" si="19"/>
        <v>2,5</v>
      </c>
      <c r="M37" t="str">
        <f t="shared" si="20"/>
        <v>22</v>
      </c>
      <c r="N37" t="str">
        <f t="shared" si="21"/>
        <v>17;22;30</v>
      </c>
      <c r="O37" s="3">
        <f t="shared" si="12"/>
        <v>17.375</v>
      </c>
    </row>
    <row r="38" spans="1:15" x14ac:dyDescent="0.25">
      <c r="A38" s="13" t="s">
        <v>201</v>
      </c>
      <c r="B38" s="10" t="str">
        <f t="shared" si="0"/>
        <v>d</v>
      </c>
      <c r="C38">
        <f t="shared" si="13"/>
        <v>2958</v>
      </c>
      <c r="D38" t="str">
        <f t="shared" si="14"/>
        <v>1,5</v>
      </c>
      <c r="E38" t="str">
        <f t="shared" si="15"/>
        <v>49</v>
      </c>
      <c r="F38" s="11" t="str">
        <f t="shared" si="16"/>
        <v>19</v>
      </c>
      <c r="G38" t="str">
        <f t="shared" si="17"/>
        <v>49;19;30</v>
      </c>
      <c r="H38" s="3">
        <f t="shared" si="11"/>
        <v>49.324999999999996</v>
      </c>
      <c r="J38">
        <f t="shared" si="18"/>
        <v>1050</v>
      </c>
      <c r="K38" t="str">
        <f t="shared" si="7"/>
        <v>17</v>
      </c>
      <c r="L38" t="str">
        <f t="shared" si="19"/>
        <v>7,5</v>
      </c>
      <c r="M38" t="str">
        <f t="shared" si="20"/>
        <v>37</v>
      </c>
      <c r="N38" t="str">
        <f t="shared" si="21"/>
        <v>17;37;30</v>
      </c>
      <c r="O38" s="3">
        <f t="shared" si="12"/>
        <v>17.625</v>
      </c>
    </row>
    <row r="39" spans="1:15" x14ac:dyDescent="0.25">
      <c r="A39" s="13" t="s">
        <v>202</v>
      </c>
      <c r="B39" s="10" t="str">
        <f t="shared" si="0"/>
        <v>d</v>
      </c>
      <c r="C39">
        <f t="shared" si="13"/>
        <v>2970</v>
      </c>
      <c r="D39" t="str">
        <f t="shared" si="14"/>
        <v>1,5</v>
      </c>
      <c r="E39" t="str">
        <f t="shared" si="15"/>
        <v>49</v>
      </c>
      <c r="F39" s="11" t="str">
        <f t="shared" si="16"/>
        <v>31</v>
      </c>
      <c r="G39" t="str">
        <f t="shared" si="17"/>
        <v>49;31;30</v>
      </c>
      <c r="H39" s="3">
        <f t="shared" si="11"/>
        <v>49.524999999999999</v>
      </c>
      <c r="J39">
        <f t="shared" si="18"/>
        <v>1060</v>
      </c>
      <c r="K39" t="str">
        <f t="shared" si="7"/>
        <v>17</v>
      </c>
      <c r="L39" t="str">
        <f t="shared" si="19"/>
        <v>7,5</v>
      </c>
      <c r="M39" t="str">
        <f t="shared" si="20"/>
        <v>47</v>
      </c>
      <c r="N39" t="str">
        <f t="shared" si="21"/>
        <v>17;47;30</v>
      </c>
      <c r="O39" s="3">
        <f t="shared" si="12"/>
        <v>17.791666666666668</v>
      </c>
    </row>
    <row r="40" spans="1:15" x14ac:dyDescent="0.25">
      <c r="A40" s="13" t="s">
        <v>203</v>
      </c>
      <c r="B40" s="10" t="str">
        <f t="shared" si="0"/>
        <v>b</v>
      </c>
      <c r="C40">
        <f t="shared" si="13"/>
        <v>2964</v>
      </c>
      <c r="D40" t="str">
        <f t="shared" si="14"/>
        <v>4,5</v>
      </c>
      <c r="E40" t="str">
        <f t="shared" si="15"/>
        <v>49</v>
      </c>
      <c r="F40" s="11" t="str">
        <f t="shared" si="16"/>
        <v>28</v>
      </c>
      <c r="G40" t="str">
        <f t="shared" si="17"/>
        <v>49;28;30</v>
      </c>
      <c r="H40" s="3">
        <f t="shared" si="11"/>
        <v>49.475000000000001</v>
      </c>
      <c r="J40">
        <f t="shared" si="18"/>
        <v>1040</v>
      </c>
      <c r="K40" t="str">
        <f t="shared" si="7"/>
        <v>17</v>
      </c>
      <c r="L40" t="str">
        <f t="shared" si="19"/>
        <v>7,5</v>
      </c>
      <c r="M40" t="str">
        <f t="shared" si="20"/>
        <v>27</v>
      </c>
      <c r="N40" t="str">
        <f t="shared" si="21"/>
        <v>17;27;30</v>
      </c>
      <c r="O40" s="3">
        <f t="shared" si="12"/>
        <v>17.458333333333332</v>
      </c>
    </row>
    <row r="41" spans="1:15" x14ac:dyDescent="0.25">
      <c r="A41" s="13" t="s">
        <v>186</v>
      </c>
      <c r="B41" s="10" t="str">
        <f t="shared" si="0"/>
        <v>b</v>
      </c>
      <c r="C41">
        <f t="shared" si="13"/>
        <v>2928</v>
      </c>
      <c r="D41" t="str">
        <f t="shared" si="14"/>
        <v>4,5</v>
      </c>
      <c r="E41" t="str">
        <f t="shared" si="15"/>
        <v>48</v>
      </c>
      <c r="F41" s="11" t="str">
        <f t="shared" si="16"/>
        <v>52</v>
      </c>
      <c r="G41" t="str">
        <f t="shared" si="17"/>
        <v>48;52;30</v>
      </c>
      <c r="H41" s="3">
        <f t="shared" si="11"/>
        <v>48.875</v>
      </c>
      <c r="J41">
        <f t="shared" si="18"/>
        <v>990</v>
      </c>
      <c r="K41" t="str">
        <f t="shared" si="7"/>
        <v>16</v>
      </c>
      <c r="L41" t="str">
        <f t="shared" si="19"/>
        <v>7,5</v>
      </c>
      <c r="M41" t="str">
        <f t="shared" si="20"/>
        <v>37</v>
      </c>
      <c r="N41" t="str">
        <f t="shared" si="21"/>
        <v>16;37;30</v>
      </c>
      <c r="O41" s="3">
        <f t="shared" si="12"/>
        <v>16.625</v>
      </c>
    </row>
    <row r="42" spans="1:15" x14ac:dyDescent="0.25">
      <c r="A42" s="13" t="s">
        <v>204</v>
      </c>
      <c r="B42" s="10" t="str">
        <f t="shared" si="0"/>
        <v>b</v>
      </c>
      <c r="C42">
        <f t="shared" si="13"/>
        <v>2922</v>
      </c>
      <c r="D42" t="str">
        <f t="shared" si="14"/>
        <v>4,5</v>
      </c>
      <c r="E42" t="str">
        <f t="shared" si="15"/>
        <v>48</v>
      </c>
      <c r="F42" s="11" t="str">
        <f t="shared" si="16"/>
        <v>46</v>
      </c>
      <c r="G42" t="str">
        <f t="shared" si="17"/>
        <v>48;46;30</v>
      </c>
      <c r="H42" s="3">
        <f t="shared" si="11"/>
        <v>48.775000000000006</v>
      </c>
      <c r="J42">
        <f t="shared" si="18"/>
        <v>990</v>
      </c>
      <c r="K42" t="str">
        <f t="shared" si="7"/>
        <v>16</v>
      </c>
      <c r="L42" t="str">
        <f t="shared" si="19"/>
        <v>7,5</v>
      </c>
      <c r="M42" t="str">
        <f t="shared" si="20"/>
        <v>37</v>
      </c>
      <c r="N42" t="str">
        <f t="shared" si="21"/>
        <v>16;37;30</v>
      </c>
      <c r="O42" s="3">
        <f t="shared" si="12"/>
        <v>16.625</v>
      </c>
    </row>
    <row r="43" spans="1:15" x14ac:dyDescent="0.25">
      <c r="A43" s="13" t="s">
        <v>197</v>
      </c>
      <c r="B43" s="10" t="str">
        <f t="shared" si="0"/>
        <v>b</v>
      </c>
      <c r="C43">
        <f t="shared" si="13"/>
        <v>2928</v>
      </c>
      <c r="D43" t="str">
        <f t="shared" si="14"/>
        <v>4,5</v>
      </c>
      <c r="E43" t="str">
        <f t="shared" si="15"/>
        <v>48</v>
      </c>
      <c r="F43" s="11" t="str">
        <f t="shared" si="16"/>
        <v>52</v>
      </c>
      <c r="G43" t="str">
        <f t="shared" si="17"/>
        <v>48;52;30</v>
      </c>
      <c r="H43" s="3">
        <f t="shared" si="11"/>
        <v>48.875</v>
      </c>
      <c r="J43">
        <f t="shared" si="18"/>
        <v>980</v>
      </c>
      <c r="K43" t="str">
        <f t="shared" si="7"/>
        <v>16</v>
      </c>
      <c r="L43" t="str">
        <f t="shared" si="19"/>
        <v>7,5</v>
      </c>
      <c r="M43" t="str">
        <f t="shared" si="20"/>
        <v>27</v>
      </c>
      <c r="N43" t="str">
        <f t="shared" si="21"/>
        <v>16;27;30</v>
      </c>
      <c r="O43" s="3">
        <f t="shared" si="12"/>
        <v>16.458333333333332</v>
      </c>
    </row>
    <row r="44" spans="1:15" x14ac:dyDescent="0.25">
      <c r="A44" s="13" t="s">
        <v>205</v>
      </c>
      <c r="B44" s="10" t="str">
        <f t="shared" si="0"/>
        <v>a</v>
      </c>
      <c r="C44">
        <f t="shared" si="13"/>
        <v>2958</v>
      </c>
      <c r="D44" t="str">
        <f t="shared" si="14"/>
        <v>4,5</v>
      </c>
      <c r="E44" t="str">
        <f t="shared" si="15"/>
        <v>49</v>
      </c>
      <c r="F44" s="11" t="str">
        <f t="shared" si="16"/>
        <v>22</v>
      </c>
      <c r="G44" t="str">
        <f t="shared" si="17"/>
        <v>49;22;30</v>
      </c>
      <c r="H44" s="3">
        <f t="shared" si="11"/>
        <v>49.375</v>
      </c>
      <c r="J44">
        <f t="shared" si="18"/>
        <v>1040</v>
      </c>
      <c r="K44" t="str">
        <f t="shared" si="7"/>
        <v>17</v>
      </c>
      <c r="L44" t="str">
        <f t="shared" si="19"/>
        <v>2,5</v>
      </c>
      <c r="M44" t="str">
        <f t="shared" si="20"/>
        <v>22</v>
      </c>
      <c r="N44" t="str">
        <f t="shared" si="21"/>
        <v>17;22;30</v>
      </c>
      <c r="O44" s="3">
        <f t="shared" si="12"/>
        <v>17.375</v>
      </c>
    </row>
    <row r="45" spans="1:15" x14ac:dyDescent="0.25">
      <c r="A45" s="13" t="s">
        <v>206</v>
      </c>
      <c r="B45" s="10" t="str">
        <f t="shared" si="0"/>
        <v>a</v>
      </c>
      <c r="C45">
        <f t="shared" si="13"/>
        <v>2946</v>
      </c>
      <c r="D45" t="str">
        <f t="shared" si="14"/>
        <v>4,5</v>
      </c>
      <c r="E45" t="str">
        <f t="shared" si="15"/>
        <v>49</v>
      </c>
      <c r="F45" s="11" t="str">
        <f t="shared" si="16"/>
        <v>10</v>
      </c>
      <c r="G45" t="str">
        <f t="shared" si="17"/>
        <v>49;10;30</v>
      </c>
      <c r="H45" s="3">
        <f t="shared" si="11"/>
        <v>49.175000000000004</v>
      </c>
      <c r="J45">
        <f t="shared" si="18"/>
        <v>1030</v>
      </c>
      <c r="K45" t="str">
        <f t="shared" si="7"/>
        <v>17</v>
      </c>
      <c r="L45" t="str">
        <f t="shared" si="19"/>
        <v>2,5</v>
      </c>
      <c r="M45" t="str">
        <f t="shared" si="20"/>
        <v>12</v>
      </c>
      <c r="N45" t="str">
        <f t="shared" si="21"/>
        <v>17;12;30</v>
      </c>
      <c r="O45" s="3">
        <f t="shared" si="12"/>
        <v>17.208333333333336</v>
      </c>
    </row>
    <row r="46" spans="1:15" x14ac:dyDescent="0.25">
      <c r="A46" s="13" t="s">
        <v>207</v>
      </c>
      <c r="B46" s="10" t="str">
        <f t="shared" si="0"/>
        <v>d</v>
      </c>
      <c r="C46">
        <f t="shared" si="13"/>
        <v>2988</v>
      </c>
      <c r="D46" t="str">
        <f t="shared" si="14"/>
        <v>1,5</v>
      </c>
      <c r="E46" t="str">
        <f t="shared" si="15"/>
        <v>49</v>
      </c>
      <c r="F46" s="11" t="str">
        <f t="shared" si="16"/>
        <v>49</v>
      </c>
      <c r="G46" t="str">
        <f t="shared" si="17"/>
        <v>49;49;30</v>
      </c>
      <c r="H46" s="3">
        <f t="shared" si="11"/>
        <v>49.824999999999996</v>
      </c>
      <c r="J46">
        <f t="shared" si="18"/>
        <v>1080</v>
      </c>
      <c r="K46" t="str">
        <f t="shared" si="7"/>
        <v>18</v>
      </c>
      <c r="L46" t="str">
        <f t="shared" si="19"/>
        <v>7,5</v>
      </c>
      <c r="M46" t="str">
        <f t="shared" si="20"/>
        <v>7</v>
      </c>
      <c r="N46" t="str">
        <f t="shared" si="21"/>
        <v>18;7;30</v>
      </c>
      <c r="O46" s="3">
        <f t="shared" si="12"/>
        <v>18.125</v>
      </c>
    </row>
    <row r="47" spans="1:15" x14ac:dyDescent="0.25">
      <c r="A47" s="13" t="s">
        <v>207</v>
      </c>
      <c r="B47" s="10" t="str">
        <f t="shared" si="0"/>
        <v>d</v>
      </c>
      <c r="C47">
        <f t="shared" si="13"/>
        <v>2988</v>
      </c>
      <c r="D47" t="str">
        <f t="shared" si="14"/>
        <v>1,5</v>
      </c>
      <c r="E47" t="str">
        <f t="shared" si="15"/>
        <v>49</v>
      </c>
      <c r="F47" s="11" t="str">
        <f t="shared" si="16"/>
        <v>49</v>
      </c>
      <c r="G47" t="str">
        <f t="shared" si="17"/>
        <v>49;49;30</v>
      </c>
      <c r="H47" s="3">
        <f t="shared" si="11"/>
        <v>49.824999999999996</v>
      </c>
      <c r="J47">
        <f t="shared" si="18"/>
        <v>1080</v>
      </c>
      <c r="K47" t="str">
        <f t="shared" si="7"/>
        <v>18</v>
      </c>
      <c r="L47" t="str">
        <f t="shared" si="19"/>
        <v>7,5</v>
      </c>
      <c r="M47" t="str">
        <f t="shared" si="20"/>
        <v>7</v>
      </c>
      <c r="N47" t="str">
        <f t="shared" si="21"/>
        <v>18;7;30</v>
      </c>
      <c r="O47" s="3">
        <f t="shared" si="12"/>
        <v>18.125</v>
      </c>
    </row>
    <row r="48" spans="1:15" x14ac:dyDescent="0.25">
      <c r="A48" s="13" t="s">
        <v>208</v>
      </c>
      <c r="B48" s="10" t="str">
        <f t="shared" si="0"/>
        <v>b</v>
      </c>
      <c r="C48">
        <f t="shared" si="13"/>
        <v>2988</v>
      </c>
      <c r="D48" t="str">
        <f t="shared" si="14"/>
        <v>4,5</v>
      </c>
      <c r="E48" t="str">
        <f t="shared" si="15"/>
        <v>49</v>
      </c>
      <c r="F48" s="11" t="str">
        <f t="shared" si="16"/>
        <v>52</v>
      </c>
      <c r="G48" t="str">
        <f t="shared" si="17"/>
        <v>49;52;30</v>
      </c>
      <c r="H48" s="3">
        <f t="shared" si="11"/>
        <v>49.875</v>
      </c>
      <c r="J48">
        <f t="shared" si="18"/>
        <v>1090</v>
      </c>
      <c r="K48" t="str">
        <f t="shared" si="7"/>
        <v>18</v>
      </c>
      <c r="L48" t="str">
        <f t="shared" si="19"/>
        <v>7,5</v>
      </c>
      <c r="M48" t="str">
        <f t="shared" si="20"/>
        <v>17</v>
      </c>
      <c r="N48" t="str">
        <f t="shared" si="21"/>
        <v>18;17;30</v>
      </c>
      <c r="O48" s="3">
        <f t="shared" si="12"/>
        <v>18.291666666666668</v>
      </c>
    </row>
    <row r="49" spans="1:15" x14ac:dyDescent="0.25">
      <c r="A49" s="13" t="s">
        <v>184</v>
      </c>
      <c r="B49" s="10" t="str">
        <f t="shared" si="0"/>
        <v>b</v>
      </c>
      <c r="C49">
        <f t="shared" si="13"/>
        <v>2934</v>
      </c>
      <c r="D49" t="str">
        <f t="shared" si="14"/>
        <v>4,5</v>
      </c>
      <c r="E49" t="str">
        <f t="shared" si="15"/>
        <v>48</v>
      </c>
      <c r="F49" s="11" t="str">
        <f t="shared" si="16"/>
        <v>58</v>
      </c>
      <c r="G49" t="str">
        <f t="shared" si="17"/>
        <v>48;58;30</v>
      </c>
      <c r="H49" s="3">
        <f t="shared" si="11"/>
        <v>48.975000000000001</v>
      </c>
      <c r="J49">
        <f t="shared" si="18"/>
        <v>1020</v>
      </c>
      <c r="K49" t="str">
        <f t="shared" si="7"/>
        <v>17</v>
      </c>
      <c r="L49" t="str">
        <f t="shared" si="19"/>
        <v>7,5</v>
      </c>
      <c r="M49" t="str">
        <f t="shared" si="20"/>
        <v>7</v>
      </c>
      <c r="N49" t="str">
        <f t="shared" si="21"/>
        <v>17;7;30</v>
      </c>
      <c r="O49" s="3">
        <f t="shared" si="12"/>
        <v>17.125</v>
      </c>
    </row>
    <row r="50" spans="1:15" x14ac:dyDescent="0.25">
      <c r="A50" s="13" t="s">
        <v>184</v>
      </c>
      <c r="B50" s="10" t="str">
        <f t="shared" si="0"/>
        <v>b</v>
      </c>
      <c r="C50">
        <f t="shared" si="13"/>
        <v>2934</v>
      </c>
      <c r="D50" t="str">
        <f t="shared" si="14"/>
        <v>4,5</v>
      </c>
      <c r="E50" t="str">
        <f t="shared" si="15"/>
        <v>48</v>
      </c>
      <c r="F50" s="11" t="str">
        <f t="shared" si="16"/>
        <v>58</v>
      </c>
      <c r="G50" t="str">
        <f t="shared" si="17"/>
        <v>48;58;30</v>
      </c>
      <c r="H50" s="3">
        <f t="shared" si="11"/>
        <v>48.975000000000001</v>
      </c>
      <c r="J50">
        <f t="shared" si="18"/>
        <v>1020</v>
      </c>
      <c r="K50" t="str">
        <f t="shared" si="7"/>
        <v>17</v>
      </c>
      <c r="L50" t="str">
        <f t="shared" si="19"/>
        <v>7,5</v>
      </c>
      <c r="M50" t="str">
        <f t="shared" si="20"/>
        <v>7</v>
      </c>
      <c r="N50" t="str">
        <f t="shared" si="21"/>
        <v>17;7;30</v>
      </c>
      <c r="O50" s="3">
        <f t="shared" si="12"/>
        <v>17.125</v>
      </c>
    </row>
    <row r="51" spans="1:15" x14ac:dyDescent="0.25">
      <c r="A51" s="13" t="s">
        <v>209</v>
      </c>
      <c r="B51" s="10" t="str">
        <f t="shared" si="0"/>
        <v>b</v>
      </c>
      <c r="C51">
        <f t="shared" si="13"/>
        <v>2982</v>
      </c>
      <c r="D51" t="str">
        <f t="shared" si="14"/>
        <v>4,5</v>
      </c>
      <c r="E51" t="str">
        <f t="shared" si="15"/>
        <v>49</v>
      </c>
      <c r="F51" s="11" t="str">
        <f t="shared" si="16"/>
        <v>46</v>
      </c>
      <c r="G51" t="str">
        <f t="shared" si="17"/>
        <v>49;46;30</v>
      </c>
      <c r="H51" s="3">
        <f t="shared" si="11"/>
        <v>49.775000000000006</v>
      </c>
      <c r="J51">
        <f t="shared" si="18"/>
        <v>1010</v>
      </c>
      <c r="K51" t="str">
        <f t="shared" si="7"/>
        <v>16</v>
      </c>
      <c r="L51" t="str">
        <f t="shared" si="19"/>
        <v>7,5</v>
      </c>
      <c r="M51" t="str">
        <f t="shared" si="20"/>
        <v>57</v>
      </c>
      <c r="N51" t="str">
        <f t="shared" si="21"/>
        <v>16;57;30</v>
      </c>
      <c r="O51" s="3">
        <f t="shared" si="12"/>
        <v>16.958333333333332</v>
      </c>
    </row>
    <row r="52" spans="1:15" x14ac:dyDescent="0.25">
      <c r="A52" s="13" t="s">
        <v>209</v>
      </c>
      <c r="B52" s="10" t="str">
        <f t="shared" si="0"/>
        <v>b</v>
      </c>
      <c r="C52">
        <f t="shared" si="13"/>
        <v>2982</v>
      </c>
      <c r="D52" t="str">
        <f t="shared" si="14"/>
        <v>4,5</v>
      </c>
      <c r="E52" t="str">
        <f t="shared" si="15"/>
        <v>49</v>
      </c>
      <c r="F52" s="11" t="str">
        <f t="shared" si="16"/>
        <v>46</v>
      </c>
      <c r="G52" t="str">
        <f t="shared" si="17"/>
        <v>49;46;30</v>
      </c>
      <c r="H52" s="3">
        <f t="shared" si="11"/>
        <v>49.775000000000006</v>
      </c>
      <c r="J52">
        <f t="shared" si="18"/>
        <v>1010</v>
      </c>
      <c r="K52" t="str">
        <f t="shared" si="7"/>
        <v>16</v>
      </c>
      <c r="L52" t="str">
        <f t="shared" si="19"/>
        <v>7,5</v>
      </c>
      <c r="M52" t="str">
        <f t="shared" si="20"/>
        <v>57</v>
      </c>
      <c r="N52" t="str">
        <f t="shared" si="21"/>
        <v>16;57;30</v>
      </c>
      <c r="O52" s="3">
        <f t="shared" si="12"/>
        <v>16.958333333333332</v>
      </c>
    </row>
    <row r="53" spans="1:15" x14ac:dyDescent="0.25">
      <c r="A53" s="13" t="s">
        <v>210</v>
      </c>
      <c r="B53" s="10" t="str">
        <f t="shared" si="0"/>
        <v>d</v>
      </c>
      <c r="C53">
        <f t="shared" si="13"/>
        <v>2952</v>
      </c>
      <c r="D53" t="str">
        <f t="shared" si="14"/>
        <v>1,5</v>
      </c>
      <c r="E53" t="str">
        <f t="shared" si="15"/>
        <v>49</v>
      </c>
      <c r="F53" s="11" t="str">
        <f t="shared" si="16"/>
        <v>13</v>
      </c>
      <c r="G53" t="str">
        <f t="shared" si="17"/>
        <v>49;13;30</v>
      </c>
      <c r="H53" s="3">
        <f t="shared" si="11"/>
        <v>49.225000000000001</v>
      </c>
      <c r="J53">
        <f t="shared" si="18"/>
        <v>990</v>
      </c>
      <c r="K53" t="str">
        <f t="shared" si="7"/>
        <v>16</v>
      </c>
      <c r="L53" t="str">
        <f t="shared" si="19"/>
        <v>7,5</v>
      </c>
      <c r="M53" t="str">
        <f t="shared" si="20"/>
        <v>37</v>
      </c>
      <c r="N53" t="str">
        <f t="shared" si="21"/>
        <v>16;37;30</v>
      </c>
      <c r="O53" s="3">
        <f t="shared" si="12"/>
        <v>16.625</v>
      </c>
    </row>
    <row r="54" spans="1:15" x14ac:dyDescent="0.25">
      <c r="A54" s="13" t="s">
        <v>211</v>
      </c>
      <c r="B54" s="10" t="str">
        <f t="shared" si="0"/>
        <v>a</v>
      </c>
      <c r="C54">
        <f t="shared" si="13"/>
        <v>2922</v>
      </c>
      <c r="D54" t="str">
        <f t="shared" si="14"/>
        <v>4,5</v>
      </c>
      <c r="E54" t="str">
        <f t="shared" si="15"/>
        <v>48</v>
      </c>
      <c r="F54" s="11" t="str">
        <f t="shared" si="16"/>
        <v>46</v>
      </c>
      <c r="G54" t="str">
        <f t="shared" si="17"/>
        <v>48;46;30</v>
      </c>
      <c r="H54" s="3">
        <f t="shared" si="11"/>
        <v>48.775000000000006</v>
      </c>
      <c r="J54">
        <f t="shared" si="18"/>
        <v>960</v>
      </c>
      <c r="K54" t="str">
        <f t="shared" si="7"/>
        <v>16</v>
      </c>
      <c r="L54" t="str">
        <f t="shared" si="19"/>
        <v>2,5</v>
      </c>
      <c r="M54" t="str">
        <f t="shared" si="20"/>
        <v>2</v>
      </c>
      <c r="N54" t="str">
        <f t="shared" si="21"/>
        <v>16;2;30</v>
      </c>
      <c r="O54" s="3">
        <f t="shared" si="12"/>
        <v>16.041666666666668</v>
      </c>
    </row>
    <row r="55" spans="1:15" x14ac:dyDescent="0.25">
      <c r="A55" s="13" t="s">
        <v>212</v>
      </c>
      <c r="B55" s="10" t="str">
        <f t="shared" si="0"/>
        <v>a</v>
      </c>
      <c r="C55">
        <f t="shared" si="13"/>
        <v>2952</v>
      </c>
      <c r="D55" t="str">
        <f t="shared" si="14"/>
        <v>4,5</v>
      </c>
      <c r="E55" t="str">
        <f t="shared" si="15"/>
        <v>49</v>
      </c>
      <c r="F55" s="11" t="str">
        <f t="shared" si="16"/>
        <v>16</v>
      </c>
      <c r="G55" t="str">
        <f t="shared" si="17"/>
        <v>49;16;30</v>
      </c>
      <c r="H55" s="3">
        <f t="shared" si="11"/>
        <v>49.275000000000006</v>
      </c>
      <c r="J55">
        <f t="shared" si="18"/>
        <v>1030</v>
      </c>
      <c r="K55" t="str">
        <f t="shared" si="7"/>
        <v>17</v>
      </c>
      <c r="L55" t="str">
        <f t="shared" si="19"/>
        <v>2,5</v>
      </c>
      <c r="M55" t="str">
        <f t="shared" si="20"/>
        <v>12</v>
      </c>
      <c r="N55" t="str">
        <f t="shared" si="21"/>
        <v>17;12;30</v>
      </c>
      <c r="O55" s="3">
        <f t="shared" si="12"/>
        <v>17.208333333333336</v>
      </c>
    </row>
    <row r="56" spans="1:15" x14ac:dyDescent="0.25">
      <c r="A56" s="13" t="s">
        <v>213</v>
      </c>
      <c r="B56" s="10" t="str">
        <f t="shared" si="0"/>
        <v>a</v>
      </c>
      <c r="C56">
        <f t="shared" si="13"/>
        <v>2922</v>
      </c>
      <c r="D56" t="str">
        <f t="shared" si="14"/>
        <v>4,5</v>
      </c>
      <c r="E56" t="str">
        <f t="shared" si="15"/>
        <v>48</v>
      </c>
      <c r="F56" s="11" t="str">
        <f t="shared" si="16"/>
        <v>46</v>
      </c>
      <c r="G56" t="str">
        <f t="shared" si="17"/>
        <v>48;46;30</v>
      </c>
      <c r="H56" s="3">
        <f t="shared" si="11"/>
        <v>48.775000000000006</v>
      </c>
      <c r="J56">
        <f t="shared" si="18"/>
        <v>1010</v>
      </c>
      <c r="K56" t="str">
        <f t="shared" si="7"/>
        <v>16</v>
      </c>
      <c r="L56" t="str">
        <f t="shared" si="19"/>
        <v>2,5</v>
      </c>
      <c r="M56" t="str">
        <f t="shared" si="20"/>
        <v>52</v>
      </c>
      <c r="N56" t="str">
        <f t="shared" si="21"/>
        <v>16;52;30</v>
      </c>
      <c r="O56" s="3">
        <f t="shared" si="12"/>
        <v>16.875</v>
      </c>
    </row>
    <row r="57" spans="1:15" x14ac:dyDescent="0.25">
      <c r="A57" s="13" t="s">
        <v>214</v>
      </c>
      <c r="B57" s="10" t="str">
        <f t="shared" si="0"/>
        <v>d</v>
      </c>
      <c r="C57">
        <f t="shared" si="13"/>
        <v>2946</v>
      </c>
      <c r="D57" t="str">
        <f t="shared" si="14"/>
        <v>1,5</v>
      </c>
      <c r="E57" t="str">
        <f t="shared" si="15"/>
        <v>49</v>
      </c>
      <c r="F57" s="11" t="str">
        <f t="shared" si="16"/>
        <v>07</v>
      </c>
      <c r="G57" t="str">
        <f t="shared" si="17"/>
        <v>49;07;30</v>
      </c>
      <c r="H57" s="3">
        <f t="shared" si="11"/>
        <v>49.125</v>
      </c>
      <c r="J57">
        <f t="shared" si="18"/>
        <v>980</v>
      </c>
      <c r="K57" t="str">
        <f t="shared" si="7"/>
        <v>16</v>
      </c>
      <c r="L57" t="str">
        <f t="shared" si="19"/>
        <v>7,5</v>
      </c>
      <c r="M57" t="str">
        <f t="shared" si="20"/>
        <v>27</v>
      </c>
      <c r="N57" t="str">
        <f t="shared" si="21"/>
        <v>16;27;30</v>
      </c>
      <c r="O57" s="3">
        <f t="shared" si="12"/>
        <v>16.458333333333332</v>
      </c>
    </row>
    <row r="58" spans="1:15" x14ac:dyDescent="0.25">
      <c r="A58" s="13" t="s">
        <v>215</v>
      </c>
      <c r="B58" s="10" t="str">
        <f t="shared" si="0"/>
        <v>c</v>
      </c>
      <c r="C58">
        <f t="shared" si="13"/>
        <v>2928</v>
      </c>
      <c r="D58" t="str">
        <f t="shared" si="14"/>
        <v>1,5</v>
      </c>
      <c r="E58" t="str">
        <f t="shared" si="15"/>
        <v>48</v>
      </c>
      <c r="F58" s="11" t="str">
        <f t="shared" si="16"/>
        <v>49</v>
      </c>
      <c r="G58" t="str">
        <f t="shared" si="17"/>
        <v>48;49;30</v>
      </c>
      <c r="H58" s="3">
        <f t="shared" si="11"/>
        <v>48.824999999999996</v>
      </c>
      <c r="J58">
        <f t="shared" si="18"/>
        <v>1010</v>
      </c>
      <c r="K58" t="str">
        <f t="shared" si="7"/>
        <v>16</v>
      </c>
      <c r="L58" t="str">
        <f t="shared" si="19"/>
        <v>2,5</v>
      </c>
      <c r="M58" t="str">
        <f t="shared" si="20"/>
        <v>52</v>
      </c>
      <c r="N58" t="str">
        <f t="shared" si="21"/>
        <v>16;52;30</v>
      </c>
      <c r="O58" s="3">
        <f t="shared" si="12"/>
        <v>16.875</v>
      </c>
    </row>
    <row r="59" spans="1:15" x14ac:dyDescent="0.25">
      <c r="A59" s="13" t="s">
        <v>216</v>
      </c>
      <c r="B59" s="10" t="str">
        <f t="shared" si="0"/>
        <v>a</v>
      </c>
      <c r="C59">
        <f t="shared" si="13"/>
        <v>2946</v>
      </c>
      <c r="D59" t="str">
        <f t="shared" si="14"/>
        <v>4,5</v>
      </c>
      <c r="E59" t="str">
        <f t="shared" si="15"/>
        <v>49</v>
      </c>
      <c r="F59" s="11" t="str">
        <f t="shared" si="16"/>
        <v>10</v>
      </c>
      <c r="G59" t="str">
        <f t="shared" si="17"/>
        <v>49;10;30</v>
      </c>
      <c r="H59" s="3">
        <f t="shared" si="11"/>
        <v>49.175000000000004</v>
      </c>
      <c r="J59">
        <f t="shared" si="18"/>
        <v>1050</v>
      </c>
      <c r="K59" t="str">
        <f t="shared" si="7"/>
        <v>17</v>
      </c>
      <c r="L59" t="str">
        <f t="shared" si="19"/>
        <v>2,5</v>
      </c>
      <c r="M59" t="str">
        <f t="shared" si="20"/>
        <v>32</v>
      </c>
      <c r="N59" t="str">
        <f t="shared" si="21"/>
        <v>17;32;30</v>
      </c>
      <c r="O59" s="3">
        <f t="shared" si="12"/>
        <v>17.541666666666668</v>
      </c>
    </row>
    <row r="60" spans="1:15" x14ac:dyDescent="0.25">
      <c r="A60" s="13" t="s">
        <v>217</v>
      </c>
      <c r="B60" s="10" t="str">
        <f t="shared" si="0"/>
        <v>b</v>
      </c>
      <c r="C60">
        <f t="shared" si="13"/>
        <v>2946</v>
      </c>
      <c r="D60" t="str">
        <f t="shared" si="14"/>
        <v>4,5</v>
      </c>
      <c r="E60" t="str">
        <f t="shared" si="15"/>
        <v>49</v>
      </c>
      <c r="F60" s="11" t="str">
        <f t="shared" si="16"/>
        <v>10</v>
      </c>
      <c r="G60" t="str">
        <f t="shared" si="17"/>
        <v>49;10;30</v>
      </c>
      <c r="H60" s="3">
        <f t="shared" si="11"/>
        <v>49.175000000000004</v>
      </c>
      <c r="J60">
        <f t="shared" si="18"/>
        <v>1050</v>
      </c>
      <c r="K60" t="str">
        <f t="shared" si="7"/>
        <v>17</v>
      </c>
      <c r="L60" t="str">
        <f t="shared" si="19"/>
        <v>7,5</v>
      </c>
      <c r="M60" t="str">
        <f t="shared" si="20"/>
        <v>37</v>
      </c>
      <c r="N60" t="str">
        <f t="shared" si="21"/>
        <v>17;37;30</v>
      </c>
      <c r="O60" s="3">
        <f t="shared" si="12"/>
        <v>17.625</v>
      </c>
    </row>
    <row r="61" spans="1:15" x14ac:dyDescent="0.25">
      <c r="A61" s="13" t="s">
        <v>181</v>
      </c>
      <c r="B61" s="10" t="str">
        <f t="shared" si="0"/>
        <v>a</v>
      </c>
      <c r="C61">
        <f t="shared" si="13"/>
        <v>2952</v>
      </c>
      <c r="D61" t="str">
        <f t="shared" si="14"/>
        <v>4,5</v>
      </c>
      <c r="E61" t="str">
        <f t="shared" si="15"/>
        <v>49</v>
      </c>
      <c r="F61" s="11" t="str">
        <f t="shared" si="16"/>
        <v>16</v>
      </c>
      <c r="G61" t="str">
        <f t="shared" si="17"/>
        <v>49;16;30</v>
      </c>
      <c r="H61" s="3">
        <f t="shared" si="11"/>
        <v>49.275000000000006</v>
      </c>
      <c r="J61">
        <f t="shared" si="18"/>
        <v>990</v>
      </c>
      <c r="K61" t="str">
        <f t="shared" si="7"/>
        <v>16</v>
      </c>
      <c r="L61" t="str">
        <f t="shared" si="19"/>
        <v>2,5</v>
      </c>
      <c r="M61" t="str">
        <f t="shared" si="20"/>
        <v>32</v>
      </c>
      <c r="N61" t="str">
        <f t="shared" si="21"/>
        <v>16;32;30</v>
      </c>
      <c r="O61" s="3">
        <f t="shared" si="12"/>
        <v>16.541666666666668</v>
      </c>
    </row>
    <row r="62" spans="1:15" x14ac:dyDescent="0.25">
      <c r="A62" s="13" t="s">
        <v>218</v>
      </c>
      <c r="B62" s="10" t="str">
        <f t="shared" si="0"/>
        <v>d</v>
      </c>
      <c r="C62">
        <f t="shared" si="13"/>
        <v>2958</v>
      </c>
      <c r="D62" t="str">
        <f t="shared" si="14"/>
        <v>1,5</v>
      </c>
      <c r="E62" t="str">
        <f t="shared" si="15"/>
        <v>49</v>
      </c>
      <c r="F62" s="11" t="str">
        <f t="shared" si="16"/>
        <v>19</v>
      </c>
      <c r="G62" t="str">
        <f t="shared" si="17"/>
        <v>49;19;30</v>
      </c>
      <c r="H62" s="3">
        <f t="shared" si="11"/>
        <v>49.324999999999996</v>
      </c>
      <c r="J62">
        <f t="shared" si="18"/>
        <v>1040</v>
      </c>
      <c r="K62" t="str">
        <f t="shared" si="7"/>
        <v>17</v>
      </c>
      <c r="L62" t="str">
        <f t="shared" si="19"/>
        <v>7,5</v>
      </c>
      <c r="M62" t="str">
        <f t="shared" si="20"/>
        <v>27</v>
      </c>
      <c r="N62" t="str">
        <f t="shared" si="21"/>
        <v>17;27;30</v>
      </c>
      <c r="O62" s="3">
        <f t="shared" si="12"/>
        <v>17.458333333333332</v>
      </c>
    </row>
    <row r="63" spans="1:15" x14ac:dyDescent="0.25">
      <c r="A63" s="13" t="s">
        <v>218</v>
      </c>
      <c r="B63" s="10" t="str">
        <f t="shared" si="0"/>
        <v>d</v>
      </c>
      <c r="C63">
        <f t="shared" si="13"/>
        <v>2958</v>
      </c>
      <c r="D63" t="str">
        <f t="shared" si="14"/>
        <v>1,5</v>
      </c>
      <c r="E63" t="str">
        <f t="shared" si="15"/>
        <v>49</v>
      </c>
      <c r="F63" s="11" t="str">
        <f t="shared" si="16"/>
        <v>19</v>
      </c>
      <c r="G63" t="str">
        <f t="shared" si="17"/>
        <v>49;19;30</v>
      </c>
      <c r="H63" s="3">
        <f t="shared" si="11"/>
        <v>49.324999999999996</v>
      </c>
      <c r="J63">
        <f t="shared" si="18"/>
        <v>1040</v>
      </c>
      <c r="K63" t="str">
        <f t="shared" si="7"/>
        <v>17</v>
      </c>
      <c r="L63" t="str">
        <f t="shared" si="19"/>
        <v>7,5</v>
      </c>
      <c r="M63" t="str">
        <f t="shared" si="20"/>
        <v>27</v>
      </c>
      <c r="N63" t="str">
        <f t="shared" si="21"/>
        <v>17;27;30</v>
      </c>
      <c r="O63" s="3">
        <f t="shared" si="12"/>
        <v>17.458333333333332</v>
      </c>
    </row>
    <row r="64" spans="1:15" x14ac:dyDescent="0.25">
      <c r="A64" s="13" t="s">
        <v>200</v>
      </c>
      <c r="B64" s="10" t="str">
        <f t="shared" si="0"/>
        <v>b</v>
      </c>
      <c r="C64">
        <f t="shared" si="13"/>
        <v>2946</v>
      </c>
      <c r="D64" t="str">
        <f t="shared" si="14"/>
        <v>4,5</v>
      </c>
      <c r="E64" t="str">
        <f t="shared" si="15"/>
        <v>49</v>
      </c>
      <c r="F64" s="11" t="str">
        <f t="shared" si="16"/>
        <v>10</v>
      </c>
      <c r="G64" t="str">
        <f t="shared" si="17"/>
        <v>49;10;30</v>
      </c>
      <c r="H64" s="3">
        <f t="shared" si="11"/>
        <v>49.175000000000004</v>
      </c>
      <c r="J64">
        <f t="shared" si="18"/>
        <v>990</v>
      </c>
      <c r="K64" t="str">
        <f t="shared" si="7"/>
        <v>16</v>
      </c>
      <c r="L64" t="str">
        <f t="shared" si="19"/>
        <v>7,5</v>
      </c>
      <c r="M64" t="str">
        <f t="shared" si="20"/>
        <v>37</v>
      </c>
      <c r="N64" t="str">
        <f t="shared" si="21"/>
        <v>16;37;30</v>
      </c>
      <c r="O64" s="3">
        <f t="shared" si="12"/>
        <v>16.625</v>
      </c>
    </row>
    <row r="65" spans="1:15" x14ac:dyDescent="0.25">
      <c r="A65" s="13" t="s">
        <v>181</v>
      </c>
      <c r="B65" s="10" t="str">
        <f t="shared" si="0"/>
        <v>a</v>
      </c>
      <c r="C65">
        <f t="shared" si="13"/>
        <v>2952</v>
      </c>
      <c r="D65" t="str">
        <f t="shared" si="14"/>
        <v>4,5</v>
      </c>
      <c r="E65" t="str">
        <f t="shared" si="15"/>
        <v>49</v>
      </c>
      <c r="F65" s="11" t="str">
        <f t="shared" si="16"/>
        <v>16</v>
      </c>
      <c r="G65" t="str">
        <f t="shared" si="17"/>
        <v>49;16;30</v>
      </c>
      <c r="H65" s="3">
        <f t="shared" si="11"/>
        <v>49.275000000000006</v>
      </c>
      <c r="J65">
        <f t="shared" si="18"/>
        <v>990</v>
      </c>
      <c r="K65" t="str">
        <f t="shared" si="7"/>
        <v>16</v>
      </c>
      <c r="L65" t="str">
        <f t="shared" si="19"/>
        <v>2,5</v>
      </c>
      <c r="M65" t="str">
        <f t="shared" si="20"/>
        <v>32</v>
      </c>
      <c r="N65" t="str">
        <f t="shared" si="21"/>
        <v>16;32;30</v>
      </c>
      <c r="O65" s="3">
        <f t="shared" si="12"/>
        <v>16.541666666666668</v>
      </c>
    </row>
    <row r="66" spans="1:15" x14ac:dyDescent="0.25">
      <c r="A66" s="13" t="s">
        <v>219</v>
      </c>
      <c r="B66" s="10" t="str">
        <f t="shared" ref="B66:B105" si="22">RIGHT(A:A,1)</f>
        <v>a</v>
      </c>
      <c r="C66">
        <f t="shared" si="13"/>
        <v>2934</v>
      </c>
      <c r="D66" t="str">
        <f t="shared" si="14"/>
        <v>4,5</v>
      </c>
      <c r="E66" t="str">
        <f t="shared" si="15"/>
        <v>48</v>
      </c>
      <c r="F66" s="11" t="str">
        <f t="shared" si="16"/>
        <v>58</v>
      </c>
      <c r="G66" t="str">
        <f t="shared" si="17"/>
        <v>48;58;30</v>
      </c>
      <c r="H66" s="3">
        <f t="shared" si="11"/>
        <v>48.975000000000001</v>
      </c>
      <c r="J66">
        <f t="shared" si="18"/>
        <v>940</v>
      </c>
      <c r="K66" t="str">
        <f t="shared" ref="K66:K105" si="23">TEXT(INT(J:J/60),0)</f>
        <v>15</v>
      </c>
      <c r="L66" t="str">
        <f t="shared" si="19"/>
        <v>2,5</v>
      </c>
      <c r="M66" t="str">
        <f t="shared" si="20"/>
        <v>42</v>
      </c>
      <c r="N66" t="str">
        <f t="shared" si="21"/>
        <v>15;42;30</v>
      </c>
      <c r="O66" s="3">
        <f t="shared" si="12"/>
        <v>15.708333333333332</v>
      </c>
    </row>
    <row r="67" spans="1:15" x14ac:dyDescent="0.25">
      <c r="A67" s="13" t="s">
        <v>202</v>
      </c>
      <c r="B67" s="10" t="str">
        <f t="shared" si="22"/>
        <v>d</v>
      </c>
      <c r="C67">
        <f t="shared" si="13"/>
        <v>2970</v>
      </c>
      <c r="D67" t="str">
        <f t="shared" si="14"/>
        <v>1,5</v>
      </c>
      <c r="E67" t="str">
        <f t="shared" si="15"/>
        <v>49</v>
      </c>
      <c r="F67" s="11" t="str">
        <f t="shared" si="16"/>
        <v>31</v>
      </c>
      <c r="G67" t="str">
        <f t="shared" si="17"/>
        <v>49;31;30</v>
      </c>
      <c r="H67" s="3">
        <f t="shared" ref="H67:H105" si="24">(C:C/60)+(D:D/60)</f>
        <v>49.524999999999999</v>
      </c>
      <c r="J67">
        <f t="shared" si="18"/>
        <v>1060</v>
      </c>
      <c r="K67" t="str">
        <f t="shared" si="23"/>
        <v>17</v>
      </c>
      <c r="L67" t="str">
        <f t="shared" si="19"/>
        <v>7,5</v>
      </c>
      <c r="M67" t="str">
        <f t="shared" si="20"/>
        <v>47</v>
      </c>
      <c r="N67" t="str">
        <f t="shared" si="21"/>
        <v>17;47;30</v>
      </c>
      <c r="O67" s="3">
        <f t="shared" ref="O67:O105" si="25">(J:J)/60+(L:L)/60</f>
        <v>17.791666666666668</v>
      </c>
    </row>
    <row r="68" spans="1:15" x14ac:dyDescent="0.25">
      <c r="A68" s="13" t="s">
        <v>220</v>
      </c>
      <c r="B68" s="10" t="str">
        <f t="shared" si="22"/>
        <v>a</v>
      </c>
      <c r="C68">
        <f t="shared" si="13"/>
        <v>2928</v>
      </c>
      <c r="D68" t="str">
        <f t="shared" si="14"/>
        <v>4,5</v>
      </c>
      <c r="E68" t="str">
        <f t="shared" si="15"/>
        <v>48</v>
      </c>
      <c r="F68" s="11" t="str">
        <f t="shared" si="16"/>
        <v>52</v>
      </c>
      <c r="G68" t="str">
        <f t="shared" si="17"/>
        <v>48;52;30</v>
      </c>
      <c r="H68" s="3">
        <f t="shared" si="24"/>
        <v>48.875</v>
      </c>
      <c r="J68">
        <f t="shared" si="18"/>
        <v>1020</v>
      </c>
      <c r="K68" t="str">
        <f t="shared" si="23"/>
        <v>17</v>
      </c>
      <c r="L68" t="str">
        <f t="shared" si="19"/>
        <v>2,5</v>
      </c>
      <c r="M68" t="str">
        <f t="shared" si="20"/>
        <v>2</v>
      </c>
      <c r="N68" t="str">
        <f t="shared" si="21"/>
        <v>17;2;30</v>
      </c>
      <c r="O68" s="3">
        <f t="shared" si="25"/>
        <v>17.041666666666668</v>
      </c>
    </row>
    <row r="69" spans="1:15" x14ac:dyDescent="0.25">
      <c r="A69" s="13" t="s">
        <v>221</v>
      </c>
      <c r="B69" s="10" t="str">
        <f t="shared" si="22"/>
        <v>a</v>
      </c>
      <c r="C69">
        <f t="shared" si="13"/>
        <v>2976</v>
      </c>
      <c r="D69" t="str">
        <f t="shared" si="14"/>
        <v>4,5</v>
      </c>
      <c r="E69" t="str">
        <f t="shared" si="15"/>
        <v>49</v>
      </c>
      <c r="F69" s="11" t="str">
        <f t="shared" si="16"/>
        <v>40</v>
      </c>
      <c r="G69" t="str">
        <f t="shared" si="17"/>
        <v>49;40;30</v>
      </c>
      <c r="H69" s="3">
        <f t="shared" si="24"/>
        <v>49.675000000000004</v>
      </c>
      <c r="J69">
        <f t="shared" si="18"/>
        <v>1090</v>
      </c>
      <c r="K69" t="str">
        <f t="shared" si="23"/>
        <v>18</v>
      </c>
      <c r="L69" t="str">
        <f t="shared" si="19"/>
        <v>2,5</v>
      </c>
      <c r="M69" t="str">
        <f t="shared" si="20"/>
        <v>12</v>
      </c>
      <c r="N69" t="str">
        <f t="shared" si="21"/>
        <v>18;12;30</v>
      </c>
      <c r="O69" s="3">
        <f t="shared" si="25"/>
        <v>18.208333333333336</v>
      </c>
    </row>
    <row r="70" spans="1:15" x14ac:dyDescent="0.25">
      <c r="A70" s="13" t="s">
        <v>202</v>
      </c>
      <c r="B70" s="10" t="str">
        <f t="shared" si="22"/>
        <v>d</v>
      </c>
      <c r="C70">
        <f t="shared" si="13"/>
        <v>2970</v>
      </c>
      <c r="D70" t="str">
        <f t="shared" si="14"/>
        <v>1,5</v>
      </c>
      <c r="E70" t="str">
        <f t="shared" si="15"/>
        <v>49</v>
      </c>
      <c r="F70" s="11" t="str">
        <f t="shared" si="16"/>
        <v>31</v>
      </c>
      <c r="G70" t="str">
        <f t="shared" si="17"/>
        <v>49;31;30</v>
      </c>
      <c r="H70" s="3">
        <f t="shared" si="24"/>
        <v>49.524999999999999</v>
      </c>
      <c r="J70">
        <f t="shared" si="18"/>
        <v>1060</v>
      </c>
      <c r="K70" t="str">
        <f t="shared" si="23"/>
        <v>17</v>
      </c>
      <c r="L70" t="str">
        <f t="shared" si="19"/>
        <v>7,5</v>
      </c>
      <c r="M70" t="str">
        <f t="shared" si="20"/>
        <v>47</v>
      </c>
      <c r="N70" t="str">
        <f t="shared" si="21"/>
        <v>17;47;30</v>
      </c>
      <c r="O70" s="3">
        <f t="shared" si="25"/>
        <v>17.791666666666668</v>
      </c>
    </row>
    <row r="71" spans="1:15" x14ac:dyDescent="0.25">
      <c r="A71" s="13" t="s">
        <v>222</v>
      </c>
      <c r="B71" s="10" t="str">
        <f t="shared" si="22"/>
        <v>c</v>
      </c>
      <c r="C71">
        <f t="shared" si="13"/>
        <v>2988</v>
      </c>
      <c r="D71" t="str">
        <f t="shared" si="14"/>
        <v>1,5</v>
      </c>
      <c r="E71" t="str">
        <f t="shared" si="15"/>
        <v>49</v>
      </c>
      <c r="F71" s="11" t="str">
        <f t="shared" si="16"/>
        <v>49</v>
      </c>
      <c r="G71" t="str">
        <f t="shared" si="17"/>
        <v>49;49;30</v>
      </c>
      <c r="H71" s="3">
        <f t="shared" si="24"/>
        <v>49.824999999999996</v>
      </c>
      <c r="J71">
        <f t="shared" si="18"/>
        <v>1090</v>
      </c>
      <c r="K71" t="str">
        <f t="shared" si="23"/>
        <v>18</v>
      </c>
      <c r="L71" t="str">
        <f t="shared" si="19"/>
        <v>2,5</v>
      </c>
      <c r="M71" t="str">
        <f t="shared" si="20"/>
        <v>12</v>
      </c>
      <c r="N71" t="str">
        <f t="shared" si="21"/>
        <v>18;12;30</v>
      </c>
      <c r="O71" s="3">
        <f t="shared" si="25"/>
        <v>18.208333333333336</v>
      </c>
    </row>
    <row r="72" spans="1:15" x14ac:dyDescent="0.25">
      <c r="A72" s="13" t="s">
        <v>223</v>
      </c>
      <c r="B72" s="10" t="str">
        <f t="shared" si="22"/>
        <v>b</v>
      </c>
      <c r="C72">
        <f t="shared" si="13"/>
        <v>2928</v>
      </c>
      <c r="D72" t="str">
        <f t="shared" si="14"/>
        <v>4,5</v>
      </c>
      <c r="E72" t="str">
        <f t="shared" si="15"/>
        <v>48</v>
      </c>
      <c r="F72" s="11" t="str">
        <f t="shared" si="16"/>
        <v>52</v>
      </c>
      <c r="G72" t="str">
        <f t="shared" si="17"/>
        <v>48;52;30</v>
      </c>
      <c r="H72" s="3">
        <f t="shared" si="24"/>
        <v>48.875</v>
      </c>
      <c r="J72">
        <f t="shared" si="18"/>
        <v>1020</v>
      </c>
      <c r="K72" t="str">
        <f t="shared" si="23"/>
        <v>17</v>
      </c>
      <c r="L72" t="str">
        <f t="shared" si="19"/>
        <v>7,5</v>
      </c>
      <c r="M72" t="str">
        <f t="shared" si="20"/>
        <v>7</v>
      </c>
      <c r="N72" t="str">
        <f t="shared" si="21"/>
        <v>17;7;30</v>
      </c>
      <c r="O72" s="3">
        <f t="shared" si="25"/>
        <v>17.125</v>
      </c>
    </row>
    <row r="73" spans="1:15" x14ac:dyDescent="0.25">
      <c r="A73" s="13" t="s">
        <v>224</v>
      </c>
      <c r="B73" s="10" t="str">
        <f t="shared" si="22"/>
        <v>c</v>
      </c>
      <c r="C73">
        <f t="shared" si="13"/>
        <v>2946</v>
      </c>
      <c r="D73" t="str">
        <f t="shared" si="14"/>
        <v>1,5</v>
      </c>
      <c r="E73" t="str">
        <f t="shared" si="15"/>
        <v>49</v>
      </c>
      <c r="F73" s="11" t="str">
        <f t="shared" si="16"/>
        <v>07</v>
      </c>
      <c r="G73" t="str">
        <f t="shared" si="17"/>
        <v>49;07;30</v>
      </c>
      <c r="H73" s="3">
        <f t="shared" si="24"/>
        <v>49.125</v>
      </c>
      <c r="J73">
        <f t="shared" si="18"/>
        <v>990</v>
      </c>
      <c r="K73" t="str">
        <f t="shared" si="23"/>
        <v>16</v>
      </c>
      <c r="L73" t="str">
        <f t="shared" si="19"/>
        <v>2,5</v>
      </c>
      <c r="M73" t="str">
        <f t="shared" si="20"/>
        <v>32</v>
      </c>
      <c r="N73" t="str">
        <f t="shared" si="21"/>
        <v>16;32;30</v>
      </c>
      <c r="O73" s="3">
        <f t="shared" si="25"/>
        <v>16.541666666666668</v>
      </c>
    </row>
    <row r="74" spans="1:15" x14ac:dyDescent="0.25">
      <c r="A74" s="13" t="s">
        <v>225</v>
      </c>
      <c r="B74" s="10" t="str">
        <f t="shared" si="22"/>
        <v>a</v>
      </c>
      <c r="C74">
        <f t="shared" ref="C74:C105" si="26">3354-(LEFT(A:A,2)*6)</f>
        <v>2988</v>
      </c>
      <c r="D74" t="str">
        <f t="shared" ref="D74:D105" si="27">(IF(B:B="c","1,5",IF(B:B="d","1,5",IF(B:B="a","4,5",IF(B:B="b","4,5")))))</f>
        <v>4,5</v>
      </c>
      <c r="E74" t="str">
        <f t="shared" ref="E74:E105" si="28">TEXT(INT(C:C/60),"00")</f>
        <v>49</v>
      </c>
      <c r="F74" s="11" t="str">
        <f t="shared" ref="F74:F105" si="29">TEXT((C:C/60-(INT(C:C/60)))*60+INT(D:D),"00")</f>
        <v>52</v>
      </c>
      <c r="G74" t="str">
        <f t="shared" ref="G74:G105" si="30">CONCATENATE(E:E,";",F:F,";30")</f>
        <v>49;52;30</v>
      </c>
      <c r="H74" s="3">
        <f t="shared" si="24"/>
        <v>49.875</v>
      </c>
      <c r="J74">
        <f t="shared" ref="J74:J105" si="31">340+MID(A:A,3,2)*10</f>
        <v>970</v>
      </c>
      <c r="K74" t="str">
        <f t="shared" si="23"/>
        <v>16</v>
      </c>
      <c r="L74" t="str">
        <f t="shared" ref="L74:L105" si="32">(IF(B:B="d","7,5",IF(B:B="c","2,5",IF(B:B="b","7,5",IF(B:B="a","2,5")))))</f>
        <v>2,5</v>
      </c>
      <c r="M74" t="str">
        <f t="shared" ref="M74:M105" si="33">(TEXT((((J:J/60)-INT(J:J/60))*60)+INT(L:L),0))</f>
        <v>12</v>
      </c>
      <c r="N74" t="str">
        <f t="shared" ref="N74:N105" si="34">CONCATENATE(K:K,";",M:M,";30")</f>
        <v>16;12;30</v>
      </c>
      <c r="O74" s="3">
        <f t="shared" si="25"/>
        <v>16.208333333333336</v>
      </c>
    </row>
    <row r="75" spans="1:15" x14ac:dyDescent="0.25">
      <c r="A75" s="13" t="s">
        <v>225</v>
      </c>
      <c r="B75" s="10" t="str">
        <f t="shared" si="22"/>
        <v>a</v>
      </c>
      <c r="C75">
        <f t="shared" si="26"/>
        <v>2988</v>
      </c>
      <c r="D75" t="str">
        <f t="shared" si="27"/>
        <v>4,5</v>
      </c>
      <c r="E75" t="str">
        <f t="shared" si="28"/>
        <v>49</v>
      </c>
      <c r="F75" s="11" t="str">
        <f t="shared" si="29"/>
        <v>52</v>
      </c>
      <c r="G75" t="str">
        <f t="shared" si="30"/>
        <v>49;52;30</v>
      </c>
      <c r="H75" s="3">
        <f t="shared" si="24"/>
        <v>49.875</v>
      </c>
      <c r="J75">
        <f t="shared" si="31"/>
        <v>970</v>
      </c>
      <c r="K75" t="str">
        <f t="shared" si="23"/>
        <v>16</v>
      </c>
      <c r="L75" t="str">
        <f t="shared" si="32"/>
        <v>2,5</v>
      </c>
      <c r="M75" t="str">
        <f t="shared" si="33"/>
        <v>12</v>
      </c>
      <c r="N75" t="str">
        <f t="shared" si="34"/>
        <v>16;12;30</v>
      </c>
      <c r="O75" s="3">
        <f t="shared" si="25"/>
        <v>16.208333333333336</v>
      </c>
    </row>
    <row r="76" spans="1:15" x14ac:dyDescent="0.25">
      <c r="A76" s="13" t="s">
        <v>226</v>
      </c>
      <c r="B76" s="10" t="str">
        <f t="shared" si="22"/>
        <v>a</v>
      </c>
      <c r="C76">
        <f t="shared" si="26"/>
        <v>3042</v>
      </c>
      <c r="D76" t="str">
        <f t="shared" si="27"/>
        <v>4,5</v>
      </c>
      <c r="E76" t="str">
        <f t="shared" si="28"/>
        <v>50</v>
      </c>
      <c r="F76" s="11" t="str">
        <f t="shared" si="29"/>
        <v>46</v>
      </c>
      <c r="G76" t="str">
        <f t="shared" si="30"/>
        <v>50;46;30</v>
      </c>
      <c r="H76" s="3">
        <f t="shared" si="24"/>
        <v>50.775000000000006</v>
      </c>
      <c r="J76">
        <f t="shared" si="31"/>
        <v>850</v>
      </c>
      <c r="K76" t="str">
        <f t="shared" si="23"/>
        <v>14</v>
      </c>
      <c r="L76" t="str">
        <f t="shared" si="32"/>
        <v>2,5</v>
      </c>
      <c r="M76" t="str">
        <f t="shared" si="33"/>
        <v>12</v>
      </c>
      <c r="N76" t="str">
        <f t="shared" si="34"/>
        <v>14;12;30</v>
      </c>
      <c r="O76" s="3">
        <f t="shared" si="25"/>
        <v>14.208333333333332</v>
      </c>
    </row>
    <row r="77" spans="1:15" x14ac:dyDescent="0.25">
      <c r="A77" s="13" t="s">
        <v>227</v>
      </c>
      <c r="B77" s="10" t="str">
        <f t="shared" si="22"/>
        <v>b</v>
      </c>
      <c r="C77">
        <f t="shared" si="26"/>
        <v>3024</v>
      </c>
      <c r="D77" t="str">
        <f t="shared" si="27"/>
        <v>4,5</v>
      </c>
      <c r="E77" t="str">
        <f t="shared" si="28"/>
        <v>50</v>
      </c>
      <c r="F77" s="11" t="str">
        <f t="shared" si="29"/>
        <v>28</v>
      </c>
      <c r="G77" t="str">
        <f t="shared" si="30"/>
        <v>50;28;30</v>
      </c>
      <c r="H77" s="3">
        <f t="shared" si="24"/>
        <v>50.475000000000001</v>
      </c>
      <c r="J77">
        <f t="shared" si="31"/>
        <v>890</v>
      </c>
      <c r="K77" t="str">
        <f t="shared" si="23"/>
        <v>14</v>
      </c>
      <c r="L77" t="str">
        <f t="shared" si="32"/>
        <v>7,5</v>
      </c>
      <c r="M77" t="str">
        <f t="shared" si="33"/>
        <v>57</v>
      </c>
      <c r="N77" t="str">
        <f t="shared" si="34"/>
        <v>14;57;30</v>
      </c>
      <c r="O77" s="3">
        <f t="shared" si="25"/>
        <v>14.958333333333334</v>
      </c>
    </row>
    <row r="78" spans="1:15" x14ac:dyDescent="0.25">
      <c r="A78" s="13" t="s">
        <v>228</v>
      </c>
      <c r="B78" s="10" t="str">
        <f t="shared" si="22"/>
        <v>a</v>
      </c>
      <c r="C78">
        <f t="shared" si="26"/>
        <v>3018</v>
      </c>
      <c r="D78" t="str">
        <f t="shared" si="27"/>
        <v>4,5</v>
      </c>
      <c r="E78" t="str">
        <f t="shared" si="28"/>
        <v>50</v>
      </c>
      <c r="F78" s="11" t="str">
        <f t="shared" si="29"/>
        <v>22</v>
      </c>
      <c r="G78" t="str">
        <f t="shared" si="30"/>
        <v>50;22;30</v>
      </c>
      <c r="H78" s="3">
        <f t="shared" si="24"/>
        <v>50.375</v>
      </c>
      <c r="J78">
        <f t="shared" si="31"/>
        <v>890</v>
      </c>
      <c r="K78" t="str">
        <f t="shared" si="23"/>
        <v>14</v>
      </c>
      <c r="L78" t="str">
        <f t="shared" si="32"/>
        <v>2,5</v>
      </c>
      <c r="M78" t="str">
        <f t="shared" si="33"/>
        <v>52</v>
      </c>
      <c r="N78" t="str">
        <f t="shared" si="34"/>
        <v>14;52;30</v>
      </c>
      <c r="O78" s="3">
        <f t="shared" si="25"/>
        <v>14.875</v>
      </c>
    </row>
    <row r="79" spans="1:15" x14ac:dyDescent="0.25">
      <c r="A79" s="13" t="s">
        <v>172</v>
      </c>
      <c r="B79" s="10" t="str">
        <f t="shared" si="22"/>
        <v>c</v>
      </c>
      <c r="C79">
        <f t="shared" si="26"/>
        <v>2994</v>
      </c>
      <c r="D79" t="str">
        <f t="shared" si="27"/>
        <v>1,5</v>
      </c>
      <c r="E79" t="str">
        <f t="shared" si="28"/>
        <v>49</v>
      </c>
      <c r="F79" s="11" t="str">
        <f t="shared" si="29"/>
        <v>55</v>
      </c>
      <c r="G79" t="str">
        <f t="shared" si="30"/>
        <v>49;55;30</v>
      </c>
      <c r="H79" s="3">
        <f t="shared" si="24"/>
        <v>49.924999999999997</v>
      </c>
      <c r="J79">
        <f t="shared" si="31"/>
        <v>940</v>
      </c>
      <c r="K79" t="str">
        <f t="shared" si="23"/>
        <v>15</v>
      </c>
      <c r="L79" t="str">
        <f t="shared" si="32"/>
        <v>2,5</v>
      </c>
      <c r="M79" t="str">
        <f t="shared" si="33"/>
        <v>42</v>
      </c>
      <c r="N79" t="str">
        <f t="shared" si="34"/>
        <v>15;42;30</v>
      </c>
      <c r="O79" s="3">
        <f t="shared" si="25"/>
        <v>15.708333333333332</v>
      </c>
    </row>
    <row r="80" spans="1:15" x14ac:dyDescent="0.25">
      <c r="A80" s="13" t="s">
        <v>172</v>
      </c>
      <c r="B80" s="10" t="str">
        <f t="shared" si="22"/>
        <v>c</v>
      </c>
      <c r="C80">
        <f t="shared" si="26"/>
        <v>2994</v>
      </c>
      <c r="D80" t="str">
        <f t="shared" si="27"/>
        <v>1,5</v>
      </c>
      <c r="E80" t="str">
        <f t="shared" si="28"/>
        <v>49</v>
      </c>
      <c r="F80" s="11" t="str">
        <f t="shared" si="29"/>
        <v>55</v>
      </c>
      <c r="G80" t="str">
        <f t="shared" si="30"/>
        <v>49;55;30</v>
      </c>
      <c r="H80" s="3">
        <f t="shared" si="24"/>
        <v>49.924999999999997</v>
      </c>
      <c r="J80">
        <f t="shared" si="31"/>
        <v>940</v>
      </c>
      <c r="K80" t="str">
        <f t="shared" si="23"/>
        <v>15</v>
      </c>
      <c r="L80" t="str">
        <f t="shared" si="32"/>
        <v>2,5</v>
      </c>
      <c r="M80" t="str">
        <f t="shared" si="33"/>
        <v>42</v>
      </c>
      <c r="N80" t="str">
        <f t="shared" si="34"/>
        <v>15;42;30</v>
      </c>
      <c r="O80" s="3">
        <f t="shared" si="25"/>
        <v>15.708333333333332</v>
      </c>
    </row>
    <row r="81" spans="1:15" x14ac:dyDescent="0.25">
      <c r="A81" s="13" t="s">
        <v>177</v>
      </c>
      <c r="B81" s="10" t="str">
        <f t="shared" si="22"/>
        <v>d</v>
      </c>
      <c r="C81">
        <f t="shared" si="26"/>
        <v>2976</v>
      </c>
      <c r="D81" t="str">
        <f t="shared" si="27"/>
        <v>1,5</v>
      </c>
      <c r="E81" t="str">
        <f t="shared" si="28"/>
        <v>49</v>
      </c>
      <c r="F81" s="11" t="str">
        <f t="shared" si="29"/>
        <v>37</v>
      </c>
      <c r="G81" t="str">
        <f t="shared" si="30"/>
        <v>49;37;30</v>
      </c>
      <c r="H81" s="3">
        <f t="shared" si="24"/>
        <v>49.625</v>
      </c>
      <c r="J81">
        <f t="shared" si="31"/>
        <v>1020</v>
      </c>
      <c r="K81" t="str">
        <f t="shared" si="23"/>
        <v>17</v>
      </c>
      <c r="L81" t="str">
        <f t="shared" si="32"/>
        <v>7,5</v>
      </c>
      <c r="M81" t="str">
        <f t="shared" si="33"/>
        <v>7</v>
      </c>
      <c r="N81" t="str">
        <f t="shared" si="34"/>
        <v>17;7;30</v>
      </c>
      <c r="O81" s="3">
        <f t="shared" si="25"/>
        <v>17.125</v>
      </c>
    </row>
    <row r="82" spans="1:15" x14ac:dyDescent="0.25">
      <c r="A82" s="13" t="s">
        <v>224</v>
      </c>
      <c r="B82" s="10" t="str">
        <f t="shared" si="22"/>
        <v>c</v>
      </c>
      <c r="C82">
        <f t="shared" si="26"/>
        <v>2946</v>
      </c>
      <c r="D82" t="str">
        <f t="shared" si="27"/>
        <v>1,5</v>
      </c>
      <c r="E82" t="str">
        <f t="shared" si="28"/>
        <v>49</v>
      </c>
      <c r="F82" s="11" t="str">
        <f t="shared" si="29"/>
        <v>07</v>
      </c>
      <c r="G82" t="str">
        <f t="shared" si="30"/>
        <v>49;07;30</v>
      </c>
      <c r="H82" s="3">
        <f t="shared" si="24"/>
        <v>49.125</v>
      </c>
      <c r="J82">
        <f t="shared" si="31"/>
        <v>990</v>
      </c>
      <c r="K82" t="str">
        <f t="shared" si="23"/>
        <v>16</v>
      </c>
      <c r="L82" t="str">
        <f t="shared" si="32"/>
        <v>2,5</v>
      </c>
      <c r="M82" t="str">
        <f t="shared" si="33"/>
        <v>32</v>
      </c>
      <c r="N82" t="str">
        <f t="shared" si="34"/>
        <v>16;32;30</v>
      </c>
      <c r="O82" s="3">
        <f t="shared" si="25"/>
        <v>16.541666666666668</v>
      </c>
    </row>
    <row r="83" spans="1:15" x14ac:dyDescent="0.25">
      <c r="A83" s="13" t="s">
        <v>229</v>
      </c>
      <c r="B83" s="10" t="str">
        <f t="shared" si="22"/>
        <v>d</v>
      </c>
      <c r="C83">
        <f t="shared" si="26"/>
        <v>2946</v>
      </c>
      <c r="D83" t="str">
        <f t="shared" si="27"/>
        <v>1,5</v>
      </c>
      <c r="E83" t="str">
        <f t="shared" si="28"/>
        <v>49</v>
      </c>
      <c r="F83" s="11" t="str">
        <f t="shared" si="29"/>
        <v>07</v>
      </c>
      <c r="G83" t="str">
        <f t="shared" si="30"/>
        <v>49;07;30</v>
      </c>
      <c r="H83" s="3">
        <f t="shared" si="24"/>
        <v>49.125</v>
      </c>
      <c r="J83">
        <f t="shared" si="31"/>
        <v>970</v>
      </c>
      <c r="K83" t="str">
        <f t="shared" si="23"/>
        <v>16</v>
      </c>
      <c r="L83" t="str">
        <f t="shared" si="32"/>
        <v>7,5</v>
      </c>
      <c r="M83" t="str">
        <f t="shared" si="33"/>
        <v>17</v>
      </c>
      <c r="N83" t="str">
        <f t="shared" si="34"/>
        <v>16;17;30</v>
      </c>
      <c r="O83" s="3">
        <f t="shared" si="25"/>
        <v>16.291666666666668</v>
      </c>
    </row>
    <row r="84" spans="1:15" x14ac:dyDescent="0.25">
      <c r="A84" s="13" t="s">
        <v>229</v>
      </c>
      <c r="B84" s="10" t="str">
        <f t="shared" si="22"/>
        <v>d</v>
      </c>
      <c r="C84">
        <f t="shared" si="26"/>
        <v>2946</v>
      </c>
      <c r="D84" t="str">
        <f t="shared" si="27"/>
        <v>1,5</v>
      </c>
      <c r="E84" t="str">
        <f t="shared" si="28"/>
        <v>49</v>
      </c>
      <c r="F84" s="11" t="str">
        <f t="shared" si="29"/>
        <v>07</v>
      </c>
      <c r="G84" t="str">
        <f t="shared" si="30"/>
        <v>49;07;30</v>
      </c>
      <c r="H84" s="3">
        <f t="shared" si="24"/>
        <v>49.125</v>
      </c>
      <c r="J84">
        <f t="shared" si="31"/>
        <v>970</v>
      </c>
      <c r="K84" t="str">
        <f t="shared" si="23"/>
        <v>16</v>
      </c>
      <c r="L84" t="str">
        <f t="shared" si="32"/>
        <v>7,5</v>
      </c>
      <c r="M84" t="str">
        <f t="shared" si="33"/>
        <v>17</v>
      </c>
      <c r="N84" t="str">
        <f t="shared" si="34"/>
        <v>16;17;30</v>
      </c>
      <c r="O84" s="3">
        <f t="shared" si="25"/>
        <v>16.291666666666668</v>
      </c>
    </row>
    <row r="85" spans="1:15" x14ac:dyDescent="0.25">
      <c r="A85" s="13" t="s">
        <v>230</v>
      </c>
      <c r="B85" s="10" t="str">
        <f t="shared" si="22"/>
        <v>c</v>
      </c>
      <c r="C85">
        <f t="shared" si="26"/>
        <v>2970</v>
      </c>
      <c r="D85" t="str">
        <f t="shared" si="27"/>
        <v>1,5</v>
      </c>
      <c r="E85" t="str">
        <f t="shared" si="28"/>
        <v>49</v>
      </c>
      <c r="F85" s="11" t="str">
        <f t="shared" si="29"/>
        <v>31</v>
      </c>
      <c r="G85" t="str">
        <f t="shared" si="30"/>
        <v>49;31;30</v>
      </c>
      <c r="H85" s="3">
        <f t="shared" si="24"/>
        <v>49.524999999999999</v>
      </c>
      <c r="J85">
        <f t="shared" si="31"/>
        <v>1060</v>
      </c>
      <c r="K85" t="str">
        <f t="shared" si="23"/>
        <v>17</v>
      </c>
      <c r="L85" t="str">
        <f t="shared" si="32"/>
        <v>2,5</v>
      </c>
      <c r="M85" t="str">
        <f t="shared" si="33"/>
        <v>42</v>
      </c>
      <c r="N85" t="str">
        <f t="shared" si="34"/>
        <v>17;42;30</v>
      </c>
      <c r="O85" s="3">
        <f t="shared" si="25"/>
        <v>17.708333333333336</v>
      </c>
    </row>
    <row r="86" spans="1:15" x14ac:dyDescent="0.25">
      <c r="A86" s="13" t="s">
        <v>231</v>
      </c>
      <c r="B86" s="10" t="str">
        <f t="shared" si="22"/>
        <v>d</v>
      </c>
      <c r="C86">
        <f t="shared" si="26"/>
        <v>2940</v>
      </c>
      <c r="D86" t="str">
        <f t="shared" si="27"/>
        <v>1,5</v>
      </c>
      <c r="E86" t="str">
        <f t="shared" si="28"/>
        <v>49</v>
      </c>
      <c r="F86" s="11" t="str">
        <f t="shared" si="29"/>
        <v>01</v>
      </c>
      <c r="G86" t="str">
        <f t="shared" si="30"/>
        <v>49;01;30</v>
      </c>
      <c r="H86" s="3">
        <f t="shared" si="24"/>
        <v>49.024999999999999</v>
      </c>
      <c r="J86">
        <f t="shared" si="31"/>
        <v>960</v>
      </c>
      <c r="K86" t="str">
        <f t="shared" si="23"/>
        <v>16</v>
      </c>
      <c r="L86" t="str">
        <f t="shared" si="32"/>
        <v>7,5</v>
      </c>
      <c r="M86" t="str">
        <f t="shared" si="33"/>
        <v>7</v>
      </c>
      <c r="N86" t="str">
        <f t="shared" si="34"/>
        <v>16;7;30</v>
      </c>
      <c r="O86" s="3">
        <f t="shared" si="25"/>
        <v>16.125</v>
      </c>
    </row>
    <row r="87" spans="1:15" x14ac:dyDescent="0.25">
      <c r="A87" s="13" t="s">
        <v>186</v>
      </c>
      <c r="B87" s="10" t="str">
        <f t="shared" si="22"/>
        <v>b</v>
      </c>
      <c r="C87">
        <f t="shared" si="26"/>
        <v>2928</v>
      </c>
      <c r="D87" t="str">
        <f t="shared" si="27"/>
        <v>4,5</v>
      </c>
      <c r="E87" t="str">
        <f t="shared" si="28"/>
        <v>48</v>
      </c>
      <c r="F87" s="11" t="str">
        <f t="shared" si="29"/>
        <v>52</v>
      </c>
      <c r="G87" t="str">
        <f t="shared" si="30"/>
        <v>48;52;30</v>
      </c>
      <c r="H87" s="3">
        <f t="shared" si="24"/>
        <v>48.875</v>
      </c>
      <c r="J87">
        <f t="shared" si="31"/>
        <v>990</v>
      </c>
      <c r="K87" t="str">
        <f t="shared" si="23"/>
        <v>16</v>
      </c>
      <c r="L87" t="str">
        <f t="shared" si="32"/>
        <v>7,5</v>
      </c>
      <c r="M87" t="str">
        <f t="shared" si="33"/>
        <v>37</v>
      </c>
      <c r="N87" t="str">
        <f t="shared" si="34"/>
        <v>16;37;30</v>
      </c>
      <c r="O87" s="3">
        <f t="shared" si="25"/>
        <v>16.625</v>
      </c>
    </row>
    <row r="88" spans="1:15" x14ac:dyDescent="0.25">
      <c r="A88" s="13" t="s">
        <v>193</v>
      </c>
      <c r="B88" s="10" t="str">
        <f t="shared" si="22"/>
        <v>d</v>
      </c>
      <c r="C88">
        <f t="shared" si="26"/>
        <v>2928</v>
      </c>
      <c r="D88" t="str">
        <f t="shared" si="27"/>
        <v>1,5</v>
      </c>
      <c r="E88" t="str">
        <f t="shared" si="28"/>
        <v>48</v>
      </c>
      <c r="F88" s="11" t="str">
        <f t="shared" si="29"/>
        <v>49</v>
      </c>
      <c r="G88" t="str">
        <f t="shared" si="30"/>
        <v>48;49;30</v>
      </c>
      <c r="H88" s="3">
        <f t="shared" si="24"/>
        <v>48.824999999999996</v>
      </c>
      <c r="J88">
        <f t="shared" si="31"/>
        <v>980</v>
      </c>
      <c r="K88" t="str">
        <f t="shared" si="23"/>
        <v>16</v>
      </c>
      <c r="L88" t="str">
        <f t="shared" si="32"/>
        <v>7,5</v>
      </c>
      <c r="M88" t="str">
        <f t="shared" si="33"/>
        <v>27</v>
      </c>
      <c r="N88" t="str">
        <f t="shared" si="34"/>
        <v>16;27;30</v>
      </c>
      <c r="O88" s="3">
        <f t="shared" si="25"/>
        <v>16.458333333333332</v>
      </c>
    </row>
    <row r="89" spans="1:15" x14ac:dyDescent="0.25">
      <c r="A89" s="13" t="s">
        <v>224</v>
      </c>
      <c r="B89" s="10" t="str">
        <f t="shared" si="22"/>
        <v>c</v>
      </c>
      <c r="C89">
        <f t="shared" si="26"/>
        <v>2946</v>
      </c>
      <c r="D89" t="str">
        <f t="shared" si="27"/>
        <v>1,5</v>
      </c>
      <c r="E89" t="str">
        <f t="shared" si="28"/>
        <v>49</v>
      </c>
      <c r="F89" s="11" t="str">
        <f t="shared" si="29"/>
        <v>07</v>
      </c>
      <c r="G89" t="str">
        <f t="shared" si="30"/>
        <v>49;07;30</v>
      </c>
      <c r="H89" s="3">
        <f t="shared" si="24"/>
        <v>49.125</v>
      </c>
      <c r="J89">
        <f t="shared" si="31"/>
        <v>990</v>
      </c>
      <c r="K89" t="str">
        <f t="shared" si="23"/>
        <v>16</v>
      </c>
      <c r="L89" t="str">
        <f t="shared" si="32"/>
        <v>2,5</v>
      </c>
      <c r="M89" t="str">
        <f t="shared" si="33"/>
        <v>32</v>
      </c>
      <c r="N89" t="str">
        <f t="shared" si="34"/>
        <v>16;32;30</v>
      </c>
      <c r="O89" s="3">
        <f t="shared" si="25"/>
        <v>16.541666666666668</v>
      </c>
    </row>
    <row r="90" spans="1:15" x14ac:dyDescent="0.25">
      <c r="A90" s="13" t="s">
        <v>193</v>
      </c>
      <c r="B90" s="10" t="str">
        <f t="shared" si="22"/>
        <v>d</v>
      </c>
      <c r="C90">
        <f t="shared" si="26"/>
        <v>2928</v>
      </c>
      <c r="D90" t="str">
        <f t="shared" si="27"/>
        <v>1,5</v>
      </c>
      <c r="E90" t="str">
        <f t="shared" si="28"/>
        <v>48</v>
      </c>
      <c r="F90" s="11" t="str">
        <f t="shared" si="29"/>
        <v>49</v>
      </c>
      <c r="G90" t="str">
        <f t="shared" si="30"/>
        <v>48;49;30</v>
      </c>
      <c r="H90" s="3">
        <f t="shared" si="24"/>
        <v>48.824999999999996</v>
      </c>
      <c r="J90">
        <f t="shared" si="31"/>
        <v>980</v>
      </c>
      <c r="K90" t="str">
        <f t="shared" si="23"/>
        <v>16</v>
      </c>
      <c r="L90" t="str">
        <f t="shared" si="32"/>
        <v>7,5</v>
      </c>
      <c r="M90" t="str">
        <f t="shared" si="33"/>
        <v>27</v>
      </c>
      <c r="N90" t="str">
        <f t="shared" si="34"/>
        <v>16;27;30</v>
      </c>
      <c r="O90" s="3">
        <f t="shared" si="25"/>
        <v>16.458333333333332</v>
      </c>
    </row>
    <row r="91" spans="1:15" x14ac:dyDescent="0.25">
      <c r="A91" s="13" t="s">
        <v>181</v>
      </c>
      <c r="B91" s="10" t="str">
        <f t="shared" si="22"/>
        <v>a</v>
      </c>
      <c r="C91">
        <f t="shared" si="26"/>
        <v>2952</v>
      </c>
      <c r="D91" t="str">
        <f t="shared" si="27"/>
        <v>4,5</v>
      </c>
      <c r="E91" t="str">
        <f t="shared" si="28"/>
        <v>49</v>
      </c>
      <c r="F91" s="11" t="str">
        <f t="shared" si="29"/>
        <v>16</v>
      </c>
      <c r="G91" t="str">
        <f t="shared" si="30"/>
        <v>49;16;30</v>
      </c>
      <c r="H91" s="3">
        <f t="shared" si="24"/>
        <v>49.275000000000006</v>
      </c>
      <c r="J91">
        <f t="shared" si="31"/>
        <v>990</v>
      </c>
      <c r="K91" t="str">
        <f t="shared" si="23"/>
        <v>16</v>
      </c>
      <c r="L91" t="str">
        <f t="shared" si="32"/>
        <v>2,5</v>
      </c>
      <c r="M91" t="str">
        <f t="shared" si="33"/>
        <v>32</v>
      </c>
      <c r="N91" t="str">
        <f t="shared" si="34"/>
        <v>16;32;30</v>
      </c>
      <c r="O91" s="3">
        <f t="shared" si="25"/>
        <v>16.541666666666668</v>
      </c>
    </row>
    <row r="92" spans="1:15" x14ac:dyDescent="0.25">
      <c r="A92" s="13" t="s">
        <v>232</v>
      </c>
      <c r="B92" s="10" t="str">
        <f t="shared" si="22"/>
        <v>c</v>
      </c>
      <c r="C92">
        <f t="shared" si="26"/>
        <v>2928</v>
      </c>
      <c r="D92" t="str">
        <f t="shared" si="27"/>
        <v>1,5</v>
      </c>
      <c r="E92" t="str">
        <f t="shared" si="28"/>
        <v>48</v>
      </c>
      <c r="F92" s="11" t="str">
        <f t="shared" si="29"/>
        <v>49</v>
      </c>
      <c r="G92" t="str">
        <f t="shared" si="30"/>
        <v>48;49;30</v>
      </c>
      <c r="H92" s="3">
        <f t="shared" si="24"/>
        <v>48.824999999999996</v>
      </c>
      <c r="J92">
        <f t="shared" si="31"/>
        <v>1000</v>
      </c>
      <c r="K92" t="str">
        <f t="shared" si="23"/>
        <v>16</v>
      </c>
      <c r="L92" t="str">
        <f t="shared" si="32"/>
        <v>2,5</v>
      </c>
      <c r="M92" t="str">
        <f t="shared" si="33"/>
        <v>42</v>
      </c>
      <c r="N92" t="str">
        <f t="shared" si="34"/>
        <v>16;42;30</v>
      </c>
      <c r="O92" s="3">
        <f t="shared" si="25"/>
        <v>16.708333333333336</v>
      </c>
    </row>
    <row r="93" spans="1:15" x14ac:dyDescent="0.25">
      <c r="A93" s="13" t="s">
        <v>175</v>
      </c>
      <c r="B93" s="10" t="str">
        <f t="shared" si="22"/>
        <v>d</v>
      </c>
      <c r="C93">
        <f t="shared" si="26"/>
        <v>2976</v>
      </c>
      <c r="D93" t="str">
        <f t="shared" si="27"/>
        <v>1,5</v>
      </c>
      <c r="E93" t="str">
        <f t="shared" si="28"/>
        <v>49</v>
      </c>
      <c r="F93" s="11" t="str">
        <f t="shared" si="29"/>
        <v>37</v>
      </c>
      <c r="G93" t="str">
        <f t="shared" si="30"/>
        <v>49;37;30</v>
      </c>
      <c r="H93" s="3">
        <f t="shared" si="24"/>
        <v>49.625</v>
      </c>
      <c r="J93">
        <f t="shared" si="31"/>
        <v>1030</v>
      </c>
      <c r="K93" t="str">
        <f t="shared" si="23"/>
        <v>17</v>
      </c>
      <c r="L93" t="str">
        <f t="shared" si="32"/>
        <v>7,5</v>
      </c>
      <c r="M93" t="str">
        <f t="shared" si="33"/>
        <v>17</v>
      </c>
      <c r="N93" t="str">
        <f t="shared" si="34"/>
        <v>17;17;30</v>
      </c>
      <c r="O93" s="3">
        <f t="shared" si="25"/>
        <v>17.291666666666668</v>
      </c>
    </row>
    <row r="94" spans="1:15" x14ac:dyDescent="0.25">
      <c r="A94" s="13" t="s">
        <v>211</v>
      </c>
      <c r="B94" s="10" t="str">
        <f t="shared" si="22"/>
        <v>a</v>
      </c>
      <c r="C94">
        <f t="shared" si="26"/>
        <v>2922</v>
      </c>
      <c r="D94" t="str">
        <f t="shared" si="27"/>
        <v>4,5</v>
      </c>
      <c r="E94" t="str">
        <f t="shared" si="28"/>
        <v>48</v>
      </c>
      <c r="F94" s="11" t="str">
        <f t="shared" si="29"/>
        <v>46</v>
      </c>
      <c r="G94" t="str">
        <f t="shared" si="30"/>
        <v>48;46;30</v>
      </c>
      <c r="H94" s="3">
        <f t="shared" si="24"/>
        <v>48.775000000000006</v>
      </c>
      <c r="J94">
        <f t="shared" si="31"/>
        <v>960</v>
      </c>
      <c r="K94" t="str">
        <f t="shared" si="23"/>
        <v>16</v>
      </c>
      <c r="L94" t="str">
        <f t="shared" si="32"/>
        <v>2,5</v>
      </c>
      <c r="M94" t="str">
        <f t="shared" si="33"/>
        <v>2</v>
      </c>
      <c r="N94" t="str">
        <f t="shared" si="34"/>
        <v>16;2;30</v>
      </c>
      <c r="O94" s="3">
        <f t="shared" si="25"/>
        <v>16.041666666666668</v>
      </c>
    </row>
    <row r="95" spans="1:15" x14ac:dyDescent="0.25">
      <c r="A95" s="13" t="s">
        <v>211</v>
      </c>
      <c r="B95" s="10" t="str">
        <f t="shared" si="22"/>
        <v>a</v>
      </c>
      <c r="C95">
        <f t="shared" si="26"/>
        <v>2922</v>
      </c>
      <c r="D95" t="str">
        <f t="shared" si="27"/>
        <v>4,5</v>
      </c>
      <c r="E95" t="str">
        <f t="shared" si="28"/>
        <v>48</v>
      </c>
      <c r="F95" s="11" t="str">
        <f t="shared" si="29"/>
        <v>46</v>
      </c>
      <c r="G95" t="str">
        <f t="shared" si="30"/>
        <v>48;46;30</v>
      </c>
      <c r="H95" s="3">
        <f t="shared" si="24"/>
        <v>48.775000000000006</v>
      </c>
      <c r="J95">
        <f t="shared" si="31"/>
        <v>960</v>
      </c>
      <c r="K95" t="str">
        <f t="shared" si="23"/>
        <v>16</v>
      </c>
      <c r="L95" t="str">
        <f t="shared" si="32"/>
        <v>2,5</v>
      </c>
      <c r="M95" t="str">
        <f t="shared" si="33"/>
        <v>2</v>
      </c>
      <c r="N95" t="str">
        <f t="shared" si="34"/>
        <v>16;2;30</v>
      </c>
      <c r="O95" s="3">
        <f t="shared" si="25"/>
        <v>16.041666666666668</v>
      </c>
    </row>
    <row r="96" spans="1:15" x14ac:dyDescent="0.25">
      <c r="A96" s="13" t="s">
        <v>211</v>
      </c>
      <c r="B96" s="10" t="str">
        <f t="shared" si="22"/>
        <v>a</v>
      </c>
      <c r="C96">
        <f t="shared" si="26"/>
        <v>2922</v>
      </c>
      <c r="D96" t="str">
        <f t="shared" si="27"/>
        <v>4,5</v>
      </c>
      <c r="E96" t="str">
        <f t="shared" si="28"/>
        <v>48</v>
      </c>
      <c r="F96" s="11" t="str">
        <f t="shared" si="29"/>
        <v>46</v>
      </c>
      <c r="G96" t="str">
        <f t="shared" si="30"/>
        <v>48;46;30</v>
      </c>
      <c r="H96" s="3">
        <f t="shared" si="24"/>
        <v>48.775000000000006</v>
      </c>
      <c r="J96">
        <f t="shared" si="31"/>
        <v>960</v>
      </c>
      <c r="K96" t="str">
        <f t="shared" si="23"/>
        <v>16</v>
      </c>
      <c r="L96" t="str">
        <f t="shared" si="32"/>
        <v>2,5</v>
      </c>
      <c r="M96" t="str">
        <f t="shared" si="33"/>
        <v>2</v>
      </c>
      <c r="N96" t="str">
        <f t="shared" si="34"/>
        <v>16;2;30</v>
      </c>
      <c r="O96" s="3">
        <f t="shared" si="25"/>
        <v>16.041666666666668</v>
      </c>
    </row>
    <row r="97" spans="1:15" x14ac:dyDescent="0.25">
      <c r="A97" s="13" t="s">
        <v>233</v>
      </c>
      <c r="B97" s="10" t="str">
        <f t="shared" si="22"/>
        <v>c</v>
      </c>
      <c r="C97">
        <f t="shared" si="26"/>
        <v>2934</v>
      </c>
      <c r="D97" t="str">
        <f t="shared" si="27"/>
        <v>1,5</v>
      </c>
      <c r="E97" t="str">
        <f t="shared" si="28"/>
        <v>48</v>
      </c>
      <c r="F97" s="11" t="str">
        <f t="shared" si="29"/>
        <v>55</v>
      </c>
      <c r="G97" t="str">
        <f t="shared" si="30"/>
        <v>48;55;30</v>
      </c>
      <c r="H97" s="3">
        <f t="shared" si="24"/>
        <v>48.924999999999997</v>
      </c>
      <c r="J97">
        <f t="shared" si="31"/>
        <v>1040</v>
      </c>
      <c r="K97" t="str">
        <f t="shared" si="23"/>
        <v>17</v>
      </c>
      <c r="L97" t="str">
        <f t="shared" si="32"/>
        <v>2,5</v>
      </c>
      <c r="M97" t="str">
        <f t="shared" si="33"/>
        <v>22</v>
      </c>
      <c r="N97" t="str">
        <f t="shared" si="34"/>
        <v>17;22;30</v>
      </c>
      <c r="O97" s="3">
        <f t="shared" si="25"/>
        <v>17.375</v>
      </c>
    </row>
    <row r="98" spans="1:15" x14ac:dyDescent="0.25">
      <c r="A98" s="13" t="s">
        <v>234</v>
      </c>
      <c r="B98" s="10" t="str">
        <f t="shared" si="22"/>
        <v>c</v>
      </c>
      <c r="C98">
        <f t="shared" si="26"/>
        <v>2928</v>
      </c>
      <c r="D98" t="str">
        <f t="shared" si="27"/>
        <v>1,5</v>
      </c>
      <c r="E98" t="str">
        <f t="shared" si="28"/>
        <v>48</v>
      </c>
      <c r="F98" s="11" t="str">
        <f t="shared" si="29"/>
        <v>49</v>
      </c>
      <c r="G98" t="str">
        <f t="shared" si="30"/>
        <v>48;49;30</v>
      </c>
      <c r="H98" s="3">
        <f t="shared" si="24"/>
        <v>48.824999999999996</v>
      </c>
      <c r="J98">
        <f t="shared" si="31"/>
        <v>970</v>
      </c>
      <c r="K98" t="str">
        <f t="shared" si="23"/>
        <v>16</v>
      </c>
      <c r="L98" t="str">
        <f t="shared" si="32"/>
        <v>2,5</v>
      </c>
      <c r="M98" t="str">
        <f t="shared" si="33"/>
        <v>12</v>
      </c>
      <c r="N98" t="str">
        <f t="shared" si="34"/>
        <v>16;12;30</v>
      </c>
      <c r="O98" s="3">
        <f t="shared" si="25"/>
        <v>16.208333333333336</v>
      </c>
    </row>
    <row r="99" spans="1:15" x14ac:dyDescent="0.25">
      <c r="A99" s="13" t="s">
        <v>205</v>
      </c>
      <c r="B99" s="10" t="str">
        <f t="shared" si="22"/>
        <v>a</v>
      </c>
      <c r="C99">
        <f t="shared" si="26"/>
        <v>2958</v>
      </c>
      <c r="D99" t="str">
        <f t="shared" si="27"/>
        <v>4,5</v>
      </c>
      <c r="E99" t="str">
        <f t="shared" si="28"/>
        <v>49</v>
      </c>
      <c r="F99" s="11" t="str">
        <f t="shared" si="29"/>
        <v>22</v>
      </c>
      <c r="G99" t="str">
        <f t="shared" si="30"/>
        <v>49;22;30</v>
      </c>
      <c r="H99" s="3">
        <f t="shared" si="24"/>
        <v>49.375</v>
      </c>
      <c r="J99">
        <f t="shared" si="31"/>
        <v>1040</v>
      </c>
      <c r="K99" t="str">
        <f t="shared" si="23"/>
        <v>17</v>
      </c>
      <c r="L99" t="str">
        <f t="shared" si="32"/>
        <v>2,5</v>
      </c>
      <c r="M99" t="str">
        <f t="shared" si="33"/>
        <v>22</v>
      </c>
      <c r="N99" t="str">
        <f t="shared" si="34"/>
        <v>17;22;30</v>
      </c>
      <c r="O99" s="3">
        <f t="shared" si="25"/>
        <v>17.375</v>
      </c>
    </row>
    <row r="100" spans="1:15" x14ac:dyDescent="0.25">
      <c r="A100" s="13" t="s">
        <v>180</v>
      </c>
      <c r="B100" s="10" t="str">
        <f t="shared" si="22"/>
        <v>d</v>
      </c>
      <c r="C100">
        <f t="shared" si="26"/>
        <v>2952</v>
      </c>
      <c r="D100" t="str">
        <f t="shared" si="27"/>
        <v>1,5</v>
      </c>
      <c r="E100" t="str">
        <f t="shared" si="28"/>
        <v>49</v>
      </c>
      <c r="F100" s="11" t="str">
        <f t="shared" si="29"/>
        <v>13</v>
      </c>
      <c r="G100" t="str">
        <f t="shared" si="30"/>
        <v>49;13;30</v>
      </c>
      <c r="H100" s="3">
        <f t="shared" si="24"/>
        <v>49.225000000000001</v>
      </c>
      <c r="J100">
        <f t="shared" si="31"/>
        <v>1030</v>
      </c>
      <c r="K100" t="str">
        <f t="shared" si="23"/>
        <v>17</v>
      </c>
      <c r="L100" t="str">
        <f t="shared" si="32"/>
        <v>7,5</v>
      </c>
      <c r="M100" t="str">
        <f t="shared" si="33"/>
        <v>17</v>
      </c>
      <c r="N100" t="str">
        <f t="shared" si="34"/>
        <v>17;17;30</v>
      </c>
      <c r="O100" s="3">
        <f t="shared" si="25"/>
        <v>17.291666666666668</v>
      </c>
    </row>
    <row r="101" spans="1:15" x14ac:dyDescent="0.25">
      <c r="A101" s="13" t="s">
        <v>180</v>
      </c>
      <c r="B101" s="10" t="str">
        <f t="shared" si="22"/>
        <v>d</v>
      </c>
      <c r="C101">
        <f t="shared" si="26"/>
        <v>2952</v>
      </c>
      <c r="D101" t="str">
        <f t="shared" si="27"/>
        <v>1,5</v>
      </c>
      <c r="E101" t="str">
        <f t="shared" si="28"/>
        <v>49</v>
      </c>
      <c r="F101" s="11" t="str">
        <f t="shared" si="29"/>
        <v>13</v>
      </c>
      <c r="G101" t="str">
        <f t="shared" si="30"/>
        <v>49;13;30</v>
      </c>
      <c r="H101" s="3">
        <f t="shared" si="24"/>
        <v>49.225000000000001</v>
      </c>
      <c r="J101">
        <f t="shared" si="31"/>
        <v>1030</v>
      </c>
      <c r="K101" t="str">
        <f t="shared" si="23"/>
        <v>17</v>
      </c>
      <c r="L101" t="str">
        <f t="shared" si="32"/>
        <v>7,5</v>
      </c>
      <c r="M101" t="str">
        <f t="shared" si="33"/>
        <v>17</v>
      </c>
      <c r="N101" t="str">
        <f t="shared" si="34"/>
        <v>17;17;30</v>
      </c>
      <c r="O101" s="3">
        <f t="shared" si="25"/>
        <v>17.291666666666668</v>
      </c>
    </row>
    <row r="102" spans="1:15" x14ac:dyDescent="0.25">
      <c r="A102" s="13" t="s">
        <v>180</v>
      </c>
      <c r="B102" s="10" t="str">
        <f t="shared" si="22"/>
        <v>d</v>
      </c>
      <c r="C102">
        <f t="shared" si="26"/>
        <v>2952</v>
      </c>
      <c r="D102" t="str">
        <f t="shared" si="27"/>
        <v>1,5</v>
      </c>
      <c r="E102" t="str">
        <f t="shared" si="28"/>
        <v>49</v>
      </c>
      <c r="F102" s="11" t="str">
        <f t="shared" si="29"/>
        <v>13</v>
      </c>
      <c r="G102" t="str">
        <f t="shared" si="30"/>
        <v>49;13;30</v>
      </c>
      <c r="H102" s="3">
        <f t="shared" si="24"/>
        <v>49.225000000000001</v>
      </c>
      <c r="J102">
        <f t="shared" si="31"/>
        <v>1030</v>
      </c>
      <c r="K102" t="str">
        <f t="shared" si="23"/>
        <v>17</v>
      </c>
      <c r="L102" t="str">
        <f t="shared" si="32"/>
        <v>7,5</v>
      </c>
      <c r="M102" t="str">
        <f t="shared" si="33"/>
        <v>17</v>
      </c>
      <c r="N102" t="str">
        <f t="shared" si="34"/>
        <v>17;17;30</v>
      </c>
      <c r="O102" s="3">
        <f t="shared" si="25"/>
        <v>17.291666666666668</v>
      </c>
    </row>
    <row r="103" spans="1:15" x14ac:dyDescent="0.25">
      <c r="A103" s="13" t="s">
        <v>180</v>
      </c>
      <c r="B103" s="10" t="str">
        <f t="shared" si="22"/>
        <v>d</v>
      </c>
      <c r="C103">
        <f t="shared" si="26"/>
        <v>2952</v>
      </c>
      <c r="D103" t="str">
        <f t="shared" si="27"/>
        <v>1,5</v>
      </c>
      <c r="E103" t="str">
        <f t="shared" si="28"/>
        <v>49</v>
      </c>
      <c r="F103" s="11" t="str">
        <f t="shared" si="29"/>
        <v>13</v>
      </c>
      <c r="G103" t="str">
        <f t="shared" si="30"/>
        <v>49;13;30</v>
      </c>
      <c r="H103" s="3">
        <f t="shared" si="24"/>
        <v>49.225000000000001</v>
      </c>
      <c r="J103">
        <f t="shared" si="31"/>
        <v>1030</v>
      </c>
      <c r="K103" t="str">
        <f t="shared" si="23"/>
        <v>17</v>
      </c>
      <c r="L103" t="str">
        <f t="shared" si="32"/>
        <v>7,5</v>
      </c>
      <c r="M103" t="str">
        <f t="shared" si="33"/>
        <v>17</v>
      </c>
      <c r="N103" t="str">
        <f t="shared" si="34"/>
        <v>17;17;30</v>
      </c>
      <c r="O103" s="3">
        <f t="shared" si="25"/>
        <v>17.291666666666668</v>
      </c>
    </row>
    <row r="104" spans="1:15" x14ac:dyDescent="0.25">
      <c r="A104" s="13" t="s">
        <v>180</v>
      </c>
      <c r="B104" s="10" t="str">
        <f t="shared" si="22"/>
        <v>d</v>
      </c>
      <c r="C104">
        <f t="shared" si="26"/>
        <v>2952</v>
      </c>
      <c r="D104" t="str">
        <f t="shared" si="27"/>
        <v>1,5</v>
      </c>
      <c r="E104" t="str">
        <f t="shared" si="28"/>
        <v>49</v>
      </c>
      <c r="F104" s="11" t="str">
        <f t="shared" si="29"/>
        <v>13</v>
      </c>
      <c r="G104" t="str">
        <f t="shared" si="30"/>
        <v>49;13;30</v>
      </c>
      <c r="H104" s="3">
        <f t="shared" si="24"/>
        <v>49.225000000000001</v>
      </c>
      <c r="J104">
        <f t="shared" si="31"/>
        <v>1030</v>
      </c>
      <c r="K104" t="str">
        <f t="shared" si="23"/>
        <v>17</v>
      </c>
      <c r="L104" t="str">
        <f t="shared" si="32"/>
        <v>7,5</v>
      </c>
      <c r="M104" t="str">
        <f t="shared" si="33"/>
        <v>17</v>
      </c>
      <c r="N104" t="str">
        <f t="shared" si="34"/>
        <v>17;17;30</v>
      </c>
      <c r="O104" s="3">
        <f t="shared" si="25"/>
        <v>17.291666666666668</v>
      </c>
    </row>
    <row r="105" spans="1:15" x14ac:dyDescent="0.25">
      <c r="A105" s="13" t="s">
        <v>180</v>
      </c>
      <c r="B105" s="10" t="str">
        <f t="shared" si="22"/>
        <v>d</v>
      </c>
      <c r="C105">
        <f t="shared" si="26"/>
        <v>2952</v>
      </c>
      <c r="D105" t="str">
        <f t="shared" si="27"/>
        <v>1,5</v>
      </c>
      <c r="E105" t="str">
        <f t="shared" si="28"/>
        <v>49</v>
      </c>
      <c r="F105" s="11" t="str">
        <f t="shared" si="29"/>
        <v>13</v>
      </c>
      <c r="G105" t="str">
        <f t="shared" si="30"/>
        <v>49;13;30</v>
      </c>
      <c r="H105" s="3">
        <f t="shared" si="24"/>
        <v>49.225000000000001</v>
      </c>
      <c r="J105">
        <f t="shared" si="31"/>
        <v>1030</v>
      </c>
      <c r="K105" t="str">
        <f t="shared" si="23"/>
        <v>17</v>
      </c>
      <c r="L105" t="str">
        <f t="shared" si="32"/>
        <v>7,5</v>
      </c>
      <c r="M105" t="str">
        <f t="shared" si="33"/>
        <v>17</v>
      </c>
      <c r="N105" t="str">
        <f t="shared" si="34"/>
        <v>17;17;30</v>
      </c>
      <c r="O105" s="3">
        <f t="shared" si="25"/>
        <v>17.291666666666668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SSMMVV na stupně</vt:lpstr>
      <vt:lpstr>převod SSMMVV na kvadranty</vt:lpstr>
      <vt:lpstr>centroidy_kvadrantu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2020-04-24T12:57:03Z</dcterms:created>
  <dcterms:modified xsi:type="dcterms:W3CDTF">2020-04-27T17:27:27Z</dcterms:modified>
</cp:coreProperties>
</file>