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bara\Desktop\"/>
    </mc:Choice>
  </mc:AlternateContent>
  <xr:revisionPtr revIDLastSave="0" documentId="8_{A902BD60-EDFB-4044-AAF5-A1363AD74359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counts_all" sheetId="1" r:id="rId1"/>
    <sheet name="soils" sheetId="2" r:id="rId2"/>
    <sheet name="lake" sheetId="3" r:id="rId3"/>
    <sheet name="Species lists" sheetId="5" r:id="rId4"/>
    <sheet name="biogeography" sheetId="6" r:id="rId5"/>
    <sheet name="sampling_notes" sheetId="4" r:id="rId6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" i="2" l="1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" i="2"/>
  <c r="U26" i="2"/>
  <c r="L2" i="2"/>
  <c r="M2" i="2"/>
  <c r="L3" i="2"/>
  <c r="M3" i="2"/>
  <c r="L4" i="2"/>
  <c r="M4" i="2"/>
  <c r="L5" i="2"/>
  <c r="M5" i="2"/>
  <c r="L6" i="2"/>
  <c r="M6" i="2"/>
  <c r="Q2" i="2"/>
  <c r="P2" i="2"/>
  <c r="L24" i="2"/>
  <c r="M24" i="2"/>
  <c r="L25" i="2"/>
  <c r="M25" i="2"/>
  <c r="L26" i="2"/>
  <c r="M26" i="2"/>
  <c r="L27" i="2"/>
  <c r="M27" i="2"/>
  <c r="L28" i="2"/>
  <c r="M28" i="2"/>
  <c r="L29" i="2"/>
  <c r="M29" i="2"/>
  <c r="L30" i="2"/>
  <c r="M30" i="2"/>
  <c r="L31" i="2"/>
  <c r="M31" i="2"/>
  <c r="L32" i="2"/>
  <c r="M32" i="2"/>
  <c r="L33" i="2"/>
  <c r="M33" i="2"/>
  <c r="L34" i="2"/>
  <c r="M34" i="2"/>
  <c r="L35" i="2"/>
  <c r="M35" i="2"/>
  <c r="L36" i="2"/>
  <c r="M36" i="2"/>
  <c r="L37" i="2"/>
  <c r="M37" i="2"/>
  <c r="L38" i="2"/>
  <c r="M38" i="2"/>
  <c r="L39" i="2"/>
  <c r="M39" i="2"/>
  <c r="L40" i="2"/>
  <c r="M40" i="2"/>
  <c r="L41" i="2"/>
  <c r="M41" i="2"/>
  <c r="L42" i="2"/>
  <c r="M42" i="2"/>
  <c r="L43" i="2"/>
  <c r="M43" i="2"/>
  <c r="L44" i="2"/>
  <c r="M44" i="2"/>
  <c r="L45" i="2"/>
  <c r="M45" i="2"/>
  <c r="L46" i="2"/>
  <c r="M46" i="2"/>
  <c r="L47" i="2"/>
  <c r="M47" i="2"/>
  <c r="L48" i="2"/>
  <c r="M48" i="2"/>
  <c r="L49" i="2"/>
  <c r="M49" i="2"/>
  <c r="L50" i="2"/>
  <c r="M50" i="2"/>
  <c r="L51" i="2"/>
  <c r="M51" i="2"/>
  <c r="L52" i="2"/>
  <c r="M52" i="2"/>
  <c r="L53" i="2"/>
  <c r="M53" i="2"/>
  <c r="L54" i="2"/>
  <c r="M54" i="2"/>
  <c r="L55" i="2"/>
  <c r="M55" i="2"/>
  <c r="L56" i="2"/>
  <c r="M56" i="2"/>
  <c r="L57" i="2"/>
  <c r="M57" i="2"/>
  <c r="L58" i="2"/>
  <c r="M58" i="2"/>
  <c r="L59" i="2"/>
  <c r="M59" i="2"/>
  <c r="L60" i="2"/>
  <c r="M60" i="2"/>
  <c r="L61" i="2"/>
  <c r="M61" i="2"/>
  <c r="L62" i="2"/>
  <c r="M62" i="2"/>
  <c r="L63" i="2"/>
  <c r="M63" i="2"/>
  <c r="L64" i="2"/>
  <c r="M64" i="2"/>
  <c r="L65" i="2"/>
  <c r="M65" i="2"/>
  <c r="L66" i="2"/>
  <c r="M66" i="2"/>
  <c r="L67" i="2"/>
  <c r="M67" i="2"/>
  <c r="L68" i="2"/>
  <c r="M68" i="2"/>
  <c r="L69" i="2"/>
  <c r="M69" i="2"/>
  <c r="L70" i="2"/>
  <c r="M70" i="2"/>
  <c r="L71" i="2"/>
  <c r="M71" i="2"/>
  <c r="L72" i="2"/>
  <c r="M72" i="2"/>
  <c r="L73" i="2"/>
  <c r="M73" i="2"/>
  <c r="L74" i="2"/>
  <c r="M74" i="2"/>
  <c r="L75" i="2"/>
  <c r="M75" i="2"/>
  <c r="L76" i="2"/>
  <c r="M76" i="2"/>
  <c r="L77" i="2"/>
  <c r="M77" i="2"/>
  <c r="L78" i="2"/>
  <c r="M78" i="2"/>
  <c r="L79" i="2"/>
  <c r="M79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80" i="2"/>
  <c r="M80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C80" i="2"/>
  <c r="D80" i="2"/>
  <c r="E80" i="2"/>
  <c r="F80" i="2"/>
  <c r="G80" i="2"/>
  <c r="H80" i="2"/>
  <c r="I80" i="2"/>
  <c r="J80" i="2"/>
  <c r="K80" i="2"/>
  <c r="B80" i="2"/>
  <c r="K17" i="3"/>
  <c r="F2" i="3"/>
  <c r="C2" i="3"/>
  <c r="C3" i="3"/>
  <c r="C4" i="3"/>
  <c r="C5" i="3"/>
  <c r="C6" i="3"/>
  <c r="G2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B3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Matlas Stanislav</author>
  </authors>
  <commentList>
    <comment ref="A54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38"/>
          </rPr>
          <t>Matlas Stanislav:</t>
        </r>
        <r>
          <rPr>
            <sz val="9"/>
            <color indexed="81"/>
            <rFont val="Tahoma"/>
            <family val="2"/>
            <charset val="238"/>
          </rPr>
          <t xml:space="preserve">
autroshetlandica! Přepsat všude
</t>
        </r>
      </text>
    </comment>
  </commentList>
</comments>
</file>

<file path=xl/sharedStrings.xml><?xml version="1.0" encoding="utf-8"?>
<sst xmlns="http://schemas.openxmlformats.org/spreadsheetml/2006/main" count="781" uniqueCount="205">
  <si>
    <t>Soil1</t>
  </si>
  <si>
    <t>Soil2</t>
  </si>
  <si>
    <t>Soil3</t>
  </si>
  <si>
    <t>Soil4</t>
  </si>
  <si>
    <t>Soil5</t>
  </si>
  <si>
    <t>Soil6</t>
  </si>
  <si>
    <t>Soil7</t>
  </si>
  <si>
    <t>Soil8</t>
  </si>
  <si>
    <t>Soil9</t>
  </si>
  <si>
    <t>Soil10</t>
  </si>
  <si>
    <t>Lake</t>
  </si>
  <si>
    <r>
      <t xml:space="preserve">Luticola </t>
    </r>
    <r>
      <rPr>
        <sz val="12"/>
        <color rgb="FF000000"/>
        <rFont val="Calibri"/>
        <family val="2"/>
        <charset val="238"/>
        <scheme val="minor"/>
      </rPr>
      <t>sp.</t>
    </r>
  </si>
  <si>
    <t>Achnanthes coarctata </t>
  </si>
  <si>
    <t>Achnanthes muelleri</t>
  </si>
  <si>
    <t xml:space="preserve">Brachysira minor </t>
  </si>
  <si>
    <t>Eunotia pseudopaludosa</t>
  </si>
  <si>
    <t xml:space="preserve">Eunotia ralitsae </t>
  </si>
  <si>
    <r>
      <t>Fragilaria</t>
    </r>
    <r>
      <rPr>
        <sz val="12"/>
        <color rgb="FF000000"/>
        <rFont val="Calibri"/>
        <family val="2"/>
        <charset val="238"/>
        <scheme val="minor"/>
      </rPr>
      <t xml:space="preserve"> cf. </t>
    </r>
    <r>
      <rPr>
        <i/>
        <sz val="12"/>
        <color rgb="FF000000"/>
        <rFont val="Calibri"/>
        <family val="2"/>
        <charset val="238"/>
        <scheme val="minor"/>
      </rPr>
      <t xml:space="preserve">parva </t>
    </r>
  </si>
  <si>
    <t xml:space="preserve">Gomphonema maritimo-antarcticum </t>
  </si>
  <si>
    <t xml:space="preserve">Halamphora oligotraphenta </t>
  </si>
  <si>
    <r>
      <t>Hantzschia abundans</t>
    </r>
    <r>
      <rPr>
        <sz val="12"/>
        <color rgb="FF000000"/>
        <rFont val="Calibri"/>
        <family val="2"/>
        <charset val="238"/>
        <scheme val="minor"/>
      </rPr>
      <t> </t>
    </r>
  </si>
  <si>
    <r>
      <t>Hantzschia amphioxys</t>
    </r>
    <r>
      <rPr>
        <sz val="12"/>
        <color rgb="FF000000"/>
        <rFont val="Calibri"/>
        <family val="2"/>
        <charset val="238"/>
        <scheme val="minor"/>
      </rPr>
      <t xml:space="preserve"> </t>
    </r>
  </si>
  <si>
    <r>
      <t>Hantzschia</t>
    </r>
    <r>
      <rPr>
        <i/>
        <sz val="12"/>
        <color rgb="FF000000"/>
        <rFont val="Calibri"/>
        <family val="2"/>
        <charset val="238"/>
        <scheme val="minor"/>
      </rPr>
      <t>acuticapitata</t>
    </r>
    <r>
      <rPr>
        <sz val="12"/>
        <color rgb="FF000000"/>
        <rFont val="Calibri"/>
        <family val="2"/>
        <charset val="238"/>
        <scheme val="minor"/>
      </rPr>
      <t> </t>
    </r>
  </si>
  <si>
    <r>
      <t>Hantzschia hyperaustralis</t>
    </r>
    <r>
      <rPr>
        <sz val="12"/>
        <color rgb="FF000000"/>
        <rFont val="Calibri"/>
        <family val="2"/>
        <charset val="238"/>
        <scheme val="minor"/>
      </rPr>
      <t> </t>
    </r>
  </si>
  <si>
    <r>
      <t>Hantzschia incognita</t>
    </r>
    <r>
      <rPr>
        <sz val="12"/>
        <color rgb="FF000000"/>
        <rFont val="Calibri"/>
        <family val="2"/>
        <charset val="238"/>
        <scheme val="minor"/>
      </rPr>
      <t xml:space="preserve"> </t>
    </r>
  </si>
  <si>
    <r>
      <t xml:space="preserve">Humidophila </t>
    </r>
    <r>
      <rPr>
        <sz val="12"/>
        <color rgb="FF000000"/>
        <rFont val="Calibri"/>
        <family val="2"/>
        <charset val="238"/>
        <scheme val="minor"/>
      </rPr>
      <t xml:space="preserve">aff. </t>
    </r>
    <r>
      <rPr>
        <i/>
        <sz val="12"/>
        <color rgb="FF000000"/>
        <rFont val="Calibri"/>
        <family val="2"/>
        <charset val="238"/>
        <scheme val="minor"/>
      </rPr>
      <t xml:space="preserve">nienta </t>
    </r>
  </si>
  <si>
    <t xml:space="preserve">Humidophila australis </t>
  </si>
  <si>
    <t xml:space="preserve">Humidophila australoshetlandica </t>
  </si>
  <si>
    <t xml:space="preserve">Humidophila arcuata </t>
  </si>
  <si>
    <t>Humidophila inconspicua</t>
  </si>
  <si>
    <r>
      <t>Humidophila keiliorum</t>
    </r>
    <r>
      <rPr>
        <sz val="12"/>
        <color rgb="FF000000"/>
        <rFont val="Calibri"/>
        <family val="2"/>
        <charset val="238"/>
        <scheme val="minor"/>
      </rPr>
      <t xml:space="preserve"> </t>
    </r>
  </si>
  <si>
    <r>
      <t xml:space="preserve">Humidophila </t>
    </r>
    <r>
      <rPr>
        <i/>
        <sz val="12"/>
        <color theme="1"/>
        <rFont val="Calibri"/>
        <family val="2"/>
        <charset val="238"/>
        <scheme val="minor"/>
      </rPr>
      <t xml:space="preserve">sceppacuerciae </t>
    </r>
  </si>
  <si>
    <t xml:space="preserve">Humidophila tabellariaeformis </t>
  </si>
  <si>
    <r>
      <t>Humidophila</t>
    </r>
    <r>
      <rPr>
        <sz val="12"/>
        <color rgb="FF000000"/>
        <rFont val="Calibri"/>
        <family val="2"/>
        <charset val="238"/>
        <scheme val="minor"/>
      </rPr>
      <t xml:space="preserve"> </t>
    </r>
    <r>
      <rPr>
        <i/>
        <sz val="12"/>
        <color rgb="FF000000"/>
        <rFont val="Calibri"/>
        <family val="2"/>
        <charset val="238"/>
        <scheme val="minor"/>
      </rPr>
      <t xml:space="preserve">vojtajarosikii </t>
    </r>
  </si>
  <si>
    <t>Chamaepinnularia australomediocris</t>
  </si>
  <si>
    <t xml:space="preserve">Chamaepinnularia gerlachei </t>
  </si>
  <si>
    <t>Chamaepinnularia krookiformis</t>
  </si>
  <si>
    <t xml:space="preserve">Chamaepinnularia krookii </t>
  </si>
  <si>
    <t>Luticola australomutica</t>
  </si>
  <si>
    <r>
      <t>Luticola austroatlantica</t>
    </r>
    <r>
      <rPr>
        <sz val="12"/>
        <color rgb="FF000000"/>
        <rFont val="Calibri"/>
        <family val="2"/>
        <charset val="238"/>
        <scheme val="minor"/>
      </rPr>
      <t xml:space="preserve"> </t>
    </r>
  </si>
  <si>
    <r>
      <t>Luticola doliiformis</t>
    </r>
    <r>
      <rPr>
        <sz val="12"/>
        <color rgb="FF000000"/>
        <rFont val="Calibri"/>
        <family val="2"/>
        <charset val="238"/>
        <scheme val="minor"/>
      </rPr>
      <t> </t>
    </r>
  </si>
  <si>
    <r>
      <t>Luticola</t>
    </r>
    <r>
      <rPr>
        <sz val="12"/>
        <color rgb="FF000000"/>
        <rFont val="Calibri"/>
        <family val="2"/>
        <charset val="238"/>
        <scheme val="minor"/>
      </rPr>
      <t xml:space="preserve">cf. </t>
    </r>
    <r>
      <rPr>
        <i/>
        <sz val="12"/>
        <color rgb="FF000000"/>
        <rFont val="Calibri"/>
        <family val="2"/>
        <charset val="238"/>
        <scheme val="minor"/>
      </rPr>
      <t>katkae</t>
    </r>
    <r>
      <rPr>
        <sz val="12"/>
        <color rgb="FF000000"/>
        <rFont val="Calibri"/>
        <family val="2"/>
        <charset val="238"/>
        <scheme val="minor"/>
      </rPr>
      <t xml:space="preserve"> </t>
    </r>
  </si>
  <si>
    <r>
      <t>Luticola muticopsis</t>
    </r>
    <r>
      <rPr>
        <sz val="12"/>
        <color rgb="FF000000"/>
        <rFont val="Calibri"/>
        <family val="2"/>
        <charset val="238"/>
        <scheme val="minor"/>
      </rPr>
      <t> </t>
    </r>
  </si>
  <si>
    <t xml:space="preserve">Luticola permuticopsis </t>
  </si>
  <si>
    <t xml:space="preserve">Luticola pusilla </t>
  </si>
  <si>
    <t xml:space="preserve">Luticola subcrozetensis </t>
  </si>
  <si>
    <r>
      <t>Luticola truncata</t>
    </r>
    <r>
      <rPr>
        <sz val="12"/>
        <color rgb="FF000000"/>
        <rFont val="Calibri"/>
        <family val="2"/>
        <charset val="238"/>
        <scheme val="minor"/>
      </rPr>
      <t xml:space="preserve"> </t>
    </r>
  </si>
  <si>
    <t xml:space="preserve">Luticola vermuelenii </t>
  </si>
  <si>
    <t xml:space="preserve">Microcostatus australoshetlandicus </t>
  </si>
  <si>
    <t xml:space="preserve">Microcostatus naumannii </t>
  </si>
  <si>
    <t xml:space="preserve">Muelleria aequistriata </t>
  </si>
  <si>
    <t xml:space="preserve">Muelleria algida </t>
  </si>
  <si>
    <r>
      <t xml:space="preserve">Muelleria </t>
    </r>
    <r>
      <rPr>
        <sz val="12"/>
        <color rgb="FF000000"/>
        <rFont val="Calibri"/>
        <family val="2"/>
        <charset val="238"/>
        <scheme val="minor"/>
      </rPr>
      <t xml:space="preserve">aff. </t>
    </r>
    <r>
      <rPr>
        <i/>
        <sz val="12"/>
        <color rgb="FF000000"/>
        <rFont val="Calibri"/>
        <family val="2"/>
        <charset val="238"/>
        <scheme val="minor"/>
      </rPr>
      <t>kristinae</t>
    </r>
  </si>
  <si>
    <r>
      <t xml:space="preserve">Muelleria </t>
    </r>
    <r>
      <rPr>
        <sz val="12"/>
        <color rgb="FF000000"/>
        <rFont val="Calibri"/>
        <family val="2"/>
        <charset val="238"/>
        <scheme val="minor"/>
      </rPr>
      <t xml:space="preserve">aff. </t>
    </r>
    <r>
      <rPr>
        <i/>
        <sz val="12"/>
        <color rgb="FF000000"/>
        <rFont val="Calibri"/>
        <family val="2"/>
        <charset val="238"/>
        <scheme val="minor"/>
      </rPr>
      <t xml:space="preserve">nogae </t>
    </r>
  </si>
  <si>
    <t xml:space="preserve">Muelleria sabbei </t>
  </si>
  <si>
    <t xml:space="preserve">Navicula australoshetlandica </t>
  </si>
  <si>
    <t xml:space="preserve">Navicula bicephaloides </t>
  </si>
  <si>
    <t xml:space="preserve">Navicula gregaria </t>
  </si>
  <si>
    <t xml:space="preserve">Navicula romanedwardii </t>
  </si>
  <si>
    <t xml:space="preserve">Nitzschia gracilis </t>
  </si>
  <si>
    <t xml:space="preserve">Nitzschia homburgiensis </t>
  </si>
  <si>
    <t xml:space="preserve">Nitzschia paleacea </t>
  </si>
  <si>
    <t xml:space="preserve">Nitzschia kleinteichiana </t>
  </si>
  <si>
    <t xml:space="preserve">Nitzschia soratensis </t>
  </si>
  <si>
    <t>Orthoseira roeseana</t>
  </si>
  <si>
    <t xml:space="preserve">Pinnularia australoborealis </t>
  </si>
  <si>
    <t xml:space="preserve">Pinnularia australodivergens </t>
  </si>
  <si>
    <t xml:space="preserve">Pinnularia australomicrostauron </t>
  </si>
  <si>
    <r>
      <t>Pinnularia australoschoenfelderi</t>
    </r>
    <r>
      <rPr>
        <sz val="12"/>
        <color rgb="FF000000"/>
        <rFont val="Calibri"/>
        <family val="2"/>
        <charset val="238"/>
        <scheme val="minor"/>
      </rPr>
      <t xml:space="preserve"> </t>
    </r>
  </si>
  <si>
    <t xml:space="preserve">Pinnularia australorabenhorstii </t>
  </si>
  <si>
    <t>Pinnularia australoshetlandica</t>
  </si>
  <si>
    <r>
      <t>Pinnularia borealis</t>
    </r>
    <r>
      <rPr>
        <sz val="12"/>
        <color rgb="FF000000"/>
        <rFont val="Calibri"/>
        <family val="2"/>
        <charset val="238"/>
        <scheme val="minor"/>
      </rPr>
      <t> var. </t>
    </r>
    <r>
      <rPr>
        <i/>
        <sz val="12"/>
        <color rgb="FF000000"/>
        <rFont val="Calibri"/>
        <family val="2"/>
        <charset val="238"/>
        <scheme val="minor"/>
      </rPr>
      <t>pseudolanceolata</t>
    </r>
    <r>
      <rPr>
        <sz val="12"/>
        <color rgb="FF000000"/>
        <rFont val="Calibri"/>
        <family val="2"/>
        <charset val="238"/>
        <scheme val="minor"/>
      </rPr>
      <t xml:space="preserve"> </t>
    </r>
  </si>
  <si>
    <r>
      <t>Pinnularia borealis</t>
    </r>
    <r>
      <rPr>
        <sz val="12"/>
        <color rgb="FF000000"/>
        <rFont val="Calibri"/>
        <family val="2"/>
        <charset val="238"/>
        <scheme val="minor"/>
      </rPr>
      <t> </t>
    </r>
  </si>
  <si>
    <t>Pinnularia microstauroides</t>
  </si>
  <si>
    <r>
      <t>Pinnularia subaltiplanensis</t>
    </r>
    <r>
      <rPr>
        <sz val="12"/>
        <color rgb="FF000000"/>
        <rFont val="Calibri"/>
        <family val="2"/>
        <charset val="238"/>
        <scheme val="minor"/>
      </rPr>
      <t> </t>
    </r>
  </si>
  <si>
    <r>
      <t xml:space="preserve">Pinnularia subantarctica </t>
    </r>
    <r>
      <rPr>
        <sz val="12"/>
        <color rgb="FF000000"/>
        <rFont val="Calibri"/>
        <family val="2"/>
        <charset val="238"/>
        <scheme val="minor"/>
      </rPr>
      <t>var.</t>
    </r>
    <r>
      <rPr>
        <i/>
        <sz val="12"/>
        <color rgb="FF000000"/>
        <rFont val="Calibri"/>
        <family val="2"/>
        <charset val="238"/>
        <scheme val="minor"/>
      </rPr>
      <t xml:space="preserve"> elongata</t>
    </r>
    <r>
      <rPr>
        <sz val="12"/>
        <color rgb="FF000000"/>
        <rFont val="Calibri"/>
        <family val="2"/>
        <charset val="238"/>
        <scheme val="minor"/>
      </rPr>
      <t xml:space="preserve"> </t>
    </r>
  </si>
  <si>
    <t xml:space="preserve">Pinnularia subcarteri </t>
  </si>
  <si>
    <t xml:space="preserve">Placoneis australis </t>
  </si>
  <si>
    <r>
      <t>Planothidium australe</t>
    </r>
    <r>
      <rPr>
        <sz val="12"/>
        <color rgb="FF000000"/>
        <rFont val="Calibri"/>
        <family val="2"/>
        <charset val="238"/>
        <scheme val="minor"/>
      </rPr>
      <t xml:space="preserve"> </t>
    </r>
  </si>
  <si>
    <t>Planothidium lanceolatum</t>
  </si>
  <si>
    <r>
      <t xml:space="preserve">Planothidium </t>
    </r>
    <r>
      <rPr>
        <sz val="12"/>
        <color rgb="FF000000"/>
        <rFont val="Calibri"/>
        <family val="2"/>
        <charset val="238"/>
        <scheme val="minor"/>
      </rPr>
      <t>aff.</t>
    </r>
    <r>
      <rPr>
        <i/>
        <sz val="12"/>
        <color rgb="FF000000"/>
        <rFont val="Calibri"/>
        <family val="2"/>
        <charset val="238"/>
        <scheme val="minor"/>
      </rPr>
      <t xml:space="preserve"> renei </t>
    </r>
  </si>
  <si>
    <t xml:space="preserve">Planothidium rostrolanceolatum </t>
  </si>
  <si>
    <t xml:space="preserve">Psammothidium germainii </t>
  </si>
  <si>
    <t xml:space="preserve">Psammothidium germainioides </t>
  </si>
  <si>
    <t xml:space="preserve">Psammothidium manguinii </t>
  </si>
  <si>
    <t xml:space="preserve">Psammothidium papilio </t>
  </si>
  <si>
    <r>
      <t>Psammothidium rostrogermainii</t>
    </r>
    <r>
      <rPr>
        <sz val="12"/>
        <color rgb="FF000000"/>
        <rFont val="Calibri"/>
        <family val="2"/>
        <charset val="238"/>
        <scheme val="minor"/>
      </rPr>
      <t xml:space="preserve"> </t>
    </r>
  </si>
  <si>
    <t xml:space="preserve">Psammothidium subatomoides </t>
  </si>
  <si>
    <t xml:space="preserve">Sellaphora antarctica </t>
  </si>
  <si>
    <r>
      <t xml:space="preserve">Stauroforma </t>
    </r>
    <r>
      <rPr>
        <sz val="12"/>
        <color rgb="FF000000"/>
        <rFont val="Calibri"/>
        <family val="2"/>
        <charset val="238"/>
        <scheme val="minor"/>
      </rPr>
      <t>cf.</t>
    </r>
    <r>
      <rPr>
        <i/>
        <sz val="12"/>
        <color rgb="FF000000"/>
        <rFont val="Calibri"/>
        <family val="2"/>
        <charset val="238"/>
        <scheme val="minor"/>
      </rPr>
      <t xml:space="preserve"> inermis </t>
    </r>
  </si>
  <si>
    <r>
      <t xml:space="preserve">Stauroneis </t>
    </r>
    <r>
      <rPr>
        <sz val="12"/>
        <color rgb="FF000000"/>
        <rFont val="Calibri"/>
        <family val="2"/>
        <charset val="238"/>
        <scheme val="minor"/>
      </rPr>
      <t xml:space="preserve">cf. </t>
    </r>
    <r>
      <rPr>
        <i/>
        <sz val="12"/>
        <color rgb="FF000000"/>
        <rFont val="Calibri"/>
        <family val="2"/>
        <charset val="238"/>
        <scheme val="minor"/>
      </rPr>
      <t xml:space="preserve">acidojarensis </t>
    </r>
  </si>
  <si>
    <t xml:space="preserve">Stauroneis huskvikensis </t>
  </si>
  <si>
    <r>
      <t>Stauroneis latistauros</t>
    </r>
    <r>
      <rPr>
        <sz val="12"/>
        <color rgb="FF000000"/>
        <rFont val="Calibri"/>
        <family val="2"/>
        <charset val="238"/>
        <scheme val="minor"/>
      </rPr>
      <t xml:space="preserve"> </t>
    </r>
  </si>
  <si>
    <r>
      <t xml:space="preserve">Stauroneis </t>
    </r>
    <r>
      <rPr>
        <sz val="12"/>
        <color rgb="FF000000"/>
        <rFont val="Calibri"/>
        <family val="2"/>
        <charset val="238"/>
        <scheme val="minor"/>
      </rPr>
      <t xml:space="preserve">aff. </t>
    </r>
    <r>
      <rPr>
        <i/>
        <sz val="12"/>
        <color rgb="FF000000"/>
        <rFont val="Calibri"/>
        <family val="2"/>
        <charset val="238"/>
        <scheme val="minor"/>
      </rPr>
      <t>pseudoschimanskii</t>
    </r>
    <r>
      <rPr>
        <sz val="12"/>
        <color rgb="FF000000"/>
        <rFont val="Calibri"/>
        <family val="2"/>
        <charset val="238"/>
        <scheme val="minor"/>
      </rPr>
      <t> </t>
    </r>
  </si>
  <si>
    <t xml:space="preserve">Staurosirella frigida </t>
  </si>
  <si>
    <t xml:space="preserve">Staurosira pottiezii </t>
  </si>
  <si>
    <t>Sample</t>
  </si>
  <si>
    <t>Location</t>
  </si>
  <si>
    <t xml:space="preserve">date  </t>
  </si>
  <si>
    <t>sample type/habitat/exact location</t>
  </si>
  <si>
    <t xml:space="preserve">GPS </t>
  </si>
  <si>
    <t>m a.s.l.</t>
  </si>
  <si>
    <t>vegetation</t>
  </si>
  <si>
    <t>biotic class</t>
  </si>
  <si>
    <t>salt class</t>
  </si>
  <si>
    <t>remarks</t>
  </si>
  <si>
    <t>Ardley soil1</t>
  </si>
  <si>
    <t xml:space="preserve">Ardley Island </t>
  </si>
  <si>
    <t>slightly wet soil under the soil crust with dead mosses</t>
  </si>
  <si>
    <t>S 62 12 39,8 W 58 56 17,1</t>
  </si>
  <si>
    <t>moss, Usnea</t>
  </si>
  <si>
    <t>some skuas nearby</t>
  </si>
  <si>
    <t>Ardley soil2</t>
  </si>
  <si>
    <t>slightly wet soil from a rock crack</t>
  </si>
  <si>
    <t>S 62 12 39,9 W 58 56 18,0</t>
  </si>
  <si>
    <t>moss</t>
  </si>
  <si>
    <t>sheltered</t>
  </si>
  <si>
    <t>Ardley soil3</t>
  </si>
  <si>
    <t xml:space="preserve">wet soil next to a seepage </t>
  </si>
  <si>
    <t>S 62 12 41,5 W 58 56 07,5</t>
  </si>
  <si>
    <t>Ardley soil4</t>
  </si>
  <si>
    <t>wet soil in a slope</t>
  </si>
  <si>
    <t>S 62 12 42,8 W 58 55 49,3</t>
  </si>
  <si>
    <t>dead moss, Usnea</t>
  </si>
  <si>
    <t>Ardley soil5</t>
  </si>
  <si>
    <t>wet soil in a penquin colony</t>
  </si>
  <si>
    <t>S 62 12 44,4 W 58 55 16,1</t>
  </si>
  <si>
    <t>Prasiola, moss</t>
  </si>
  <si>
    <t>strongly affected by animals</t>
  </si>
  <si>
    <t>Ardley soil6</t>
  </si>
  <si>
    <t>slightly wet soil from a hill above the penquin colony</t>
  </si>
  <si>
    <t>S 62 12 42,4 W 58 55 39,2</t>
  </si>
  <si>
    <t>moss, Usnea, Deschampsia antarctica</t>
  </si>
  <si>
    <t>not sheltered, strong wind from the sea</t>
  </si>
  <si>
    <t>Ardley soil7</t>
  </si>
  <si>
    <t>dry soil near Lake 1</t>
  </si>
  <si>
    <t>S 62 12 47,2 W 58 56 26,9</t>
  </si>
  <si>
    <t>soil crust with lichens and dead mosses</t>
  </si>
  <si>
    <t>Ardley soil8</t>
  </si>
  <si>
    <t>dry soil from an abandoned Penquin rookery</t>
  </si>
  <si>
    <t>S 62 12 34,1 W 58 56 05,1</t>
  </si>
  <si>
    <t>in front of the red Ballve hut</t>
  </si>
  <si>
    <t>Ardley soil9</t>
  </si>
  <si>
    <t>S 62 12 38,6 W 58 55 42,0</t>
  </si>
  <si>
    <t>Ardley soil10</t>
  </si>
  <si>
    <t>wet soil next to a pool in the penquin colony</t>
  </si>
  <si>
    <t>S 62 12 39,2 W 58 55 26,9</t>
  </si>
  <si>
    <t>strongly affected by animals, empty penguin eggs</t>
  </si>
  <si>
    <t>Only lake</t>
  </si>
  <si>
    <t xml:space="preserve">Only soils </t>
  </si>
  <si>
    <t>Full</t>
  </si>
  <si>
    <t>most 5 abundant</t>
  </si>
  <si>
    <t>24 species</t>
  </si>
  <si>
    <t>less than 1 %</t>
  </si>
  <si>
    <t>Fragilaria</t>
  </si>
  <si>
    <t>Brachysira</t>
  </si>
  <si>
    <t>Gomphonema</t>
  </si>
  <si>
    <t>Chamaepinnularia</t>
  </si>
  <si>
    <t>Luticola</t>
  </si>
  <si>
    <t>Microcostatus</t>
  </si>
  <si>
    <t>Navicula</t>
  </si>
  <si>
    <t>Nitzschia</t>
  </si>
  <si>
    <t>Pinnularia</t>
  </si>
  <si>
    <t>Planothidium</t>
  </si>
  <si>
    <t>Psammothidium</t>
  </si>
  <si>
    <t>Sellaphora</t>
  </si>
  <si>
    <t>Stauroneis</t>
  </si>
  <si>
    <t>Staurosira</t>
  </si>
  <si>
    <t>Staurosirella</t>
  </si>
  <si>
    <t xml:space="preserve">Nitzchia </t>
  </si>
  <si>
    <t>genus</t>
  </si>
  <si>
    <t>species</t>
  </si>
  <si>
    <t>valves %</t>
  </si>
  <si>
    <t>5 most abundant</t>
  </si>
  <si>
    <t>59 species less than one 1 %</t>
  </si>
  <si>
    <t>Achnanthes</t>
  </si>
  <si>
    <t>Eunotia</t>
  </si>
  <si>
    <t>Halamphora</t>
  </si>
  <si>
    <t>Hantzschia</t>
  </si>
  <si>
    <t>Humidophila</t>
  </si>
  <si>
    <t>Muelleria</t>
  </si>
  <si>
    <t>Orthoseira</t>
  </si>
  <si>
    <t>Placoneis</t>
  </si>
  <si>
    <t>Stauroforma</t>
  </si>
  <si>
    <t xml:space="preserve">% </t>
  </si>
  <si>
    <t>Species</t>
  </si>
  <si>
    <t>biogeography</t>
  </si>
  <si>
    <t>C</t>
  </si>
  <si>
    <t>U</t>
  </si>
  <si>
    <t>A</t>
  </si>
  <si>
    <t>MA</t>
  </si>
  <si>
    <t>Achnanthes taylorensis</t>
  </si>
  <si>
    <t>SA/MA/A</t>
  </si>
  <si>
    <t>MA/A</t>
  </si>
  <si>
    <t>SA/MA</t>
  </si>
  <si>
    <t>AM/SA/MA/A</t>
  </si>
  <si>
    <t>Pinnularia austroshetlandica</t>
  </si>
  <si>
    <t>SA</t>
  </si>
  <si>
    <t>AM</t>
  </si>
  <si>
    <t>cosmopolitan</t>
  </si>
  <si>
    <t>antarctic</t>
  </si>
  <si>
    <t>maritime-antarctic</t>
  </si>
  <si>
    <t>sub-antarctic</t>
  </si>
  <si>
    <t>sout-american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</si>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</sst>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i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8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14" fontId="0" fillId="0" borderId="0" xfId="0" applyNumberFormat="1"/>
    <xf numFmtId="9" fontId="0" fillId="0" borderId="0" xfId="1" applyFont="1"/>
    <xf numFmtId="10" fontId="0" fillId="0" borderId="0" xfId="1" applyNumberFormat="1" applyFont="1"/>
    <xf numFmtId="10" fontId="0" fillId="0" borderId="0" xfId="0" applyNumberFormat="1"/>
    <xf numFmtId="2" fontId="0" fillId="0" borderId="0" xfId="0" applyNumberFormat="1"/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7"/>
  <sheetViews>
    <sheetView workbookViewId="0">
      <selection activeCell="A5" sqref="A1:L87"/>
    </sheetView>
  </sheetViews>
  <sheetFormatPr defaultRowHeight="14.5" x14ac:dyDescent="0.35"/>
  <cols>
    <col min="1" max="1" width="41.26953125" bestFit="1" customWidth="1"/>
  </cols>
  <sheetData>
    <row r="1" spans="1:12" ht="15" thickBot="1" x14ac:dyDescent="0.4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</row>
    <row r="2" spans="1:12" ht="15.5" x14ac:dyDescent="0.35">
      <c r="A2" s="1" t="s">
        <v>12</v>
      </c>
      <c r="C2">
        <v>1</v>
      </c>
    </row>
    <row r="3" spans="1:12" ht="15.5" x14ac:dyDescent="0.35">
      <c r="A3" s="2" t="s">
        <v>13</v>
      </c>
      <c r="J3">
        <v>1</v>
      </c>
    </row>
    <row r="4" spans="1:12" ht="15.5" x14ac:dyDescent="0.35">
      <c r="A4" s="2" t="s">
        <v>191</v>
      </c>
      <c r="I4">
        <v>93</v>
      </c>
    </row>
    <row r="5" spans="1:12" ht="15.5" x14ac:dyDescent="0.35">
      <c r="A5" s="2" t="s">
        <v>14</v>
      </c>
      <c r="F5">
        <v>30</v>
      </c>
      <c r="L5">
        <v>1</v>
      </c>
    </row>
    <row r="6" spans="1:12" ht="15.5" x14ac:dyDescent="0.35">
      <c r="A6" s="2" t="s">
        <v>15</v>
      </c>
      <c r="B6">
        <v>11</v>
      </c>
      <c r="F6">
        <v>5</v>
      </c>
      <c r="H6">
        <v>143</v>
      </c>
      <c r="I6">
        <v>4</v>
      </c>
    </row>
    <row r="7" spans="1:12" ht="15.5" x14ac:dyDescent="0.35">
      <c r="A7" s="2" t="s">
        <v>16</v>
      </c>
      <c r="B7">
        <v>7</v>
      </c>
      <c r="D7">
        <v>1</v>
      </c>
      <c r="F7">
        <v>1</v>
      </c>
    </row>
    <row r="8" spans="1:12" ht="15.5" x14ac:dyDescent="0.35">
      <c r="A8" s="2" t="s">
        <v>17</v>
      </c>
      <c r="D8">
        <v>1</v>
      </c>
      <c r="F8">
        <v>6</v>
      </c>
      <c r="I8">
        <v>4</v>
      </c>
      <c r="J8">
        <v>1</v>
      </c>
      <c r="L8">
        <v>238</v>
      </c>
    </row>
    <row r="9" spans="1:12" ht="15.5" x14ac:dyDescent="0.35">
      <c r="A9" s="2" t="s">
        <v>18</v>
      </c>
      <c r="B9">
        <v>2</v>
      </c>
      <c r="C9">
        <v>13</v>
      </c>
      <c r="D9">
        <v>22</v>
      </c>
      <c r="F9">
        <v>6</v>
      </c>
      <c r="I9">
        <v>2</v>
      </c>
      <c r="J9">
        <v>3</v>
      </c>
      <c r="L9">
        <v>21</v>
      </c>
    </row>
    <row r="10" spans="1:12" ht="15.5" x14ac:dyDescent="0.35">
      <c r="A10" s="2" t="s">
        <v>19</v>
      </c>
      <c r="C10">
        <v>2</v>
      </c>
      <c r="D10">
        <v>9</v>
      </c>
      <c r="J10">
        <v>1</v>
      </c>
    </row>
    <row r="11" spans="1:12" ht="15.5" x14ac:dyDescent="0.35">
      <c r="A11" s="2" t="s">
        <v>20</v>
      </c>
      <c r="B11">
        <v>1</v>
      </c>
    </row>
    <row r="12" spans="1:12" ht="15.5" x14ac:dyDescent="0.35">
      <c r="A12" s="2" t="s">
        <v>21</v>
      </c>
      <c r="B12">
        <v>1</v>
      </c>
      <c r="C12">
        <v>4</v>
      </c>
      <c r="D12">
        <v>1</v>
      </c>
      <c r="E12">
        <v>3</v>
      </c>
      <c r="F12">
        <v>1</v>
      </c>
      <c r="H12">
        <v>1</v>
      </c>
      <c r="I12">
        <v>21</v>
      </c>
      <c r="J12">
        <v>1</v>
      </c>
      <c r="K12">
        <v>1</v>
      </c>
    </row>
    <row r="13" spans="1:12" ht="15.5" x14ac:dyDescent="0.35">
      <c r="A13" s="2" t="s">
        <v>22</v>
      </c>
      <c r="E13">
        <v>1</v>
      </c>
    </row>
    <row r="14" spans="1:12" ht="15.5" x14ac:dyDescent="0.35">
      <c r="A14" s="2" t="s">
        <v>23</v>
      </c>
      <c r="D14">
        <v>1</v>
      </c>
    </row>
    <row r="15" spans="1:12" ht="15.5" x14ac:dyDescent="0.35">
      <c r="A15" s="2" t="s">
        <v>24</v>
      </c>
      <c r="I15">
        <v>1</v>
      </c>
    </row>
    <row r="16" spans="1:12" ht="15.5" x14ac:dyDescent="0.35">
      <c r="A16" s="2" t="s">
        <v>25</v>
      </c>
      <c r="D16">
        <v>1</v>
      </c>
    </row>
    <row r="17" spans="1:12" ht="15.5" x14ac:dyDescent="0.35">
      <c r="A17" s="2" t="s">
        <v>26</v>
      </c>
      <c r="B17">
        <v>1</v>
      </c>
      <c r="C17">
        <v>1</v>
      </c>
      <c r="D17">
        <v>10</v>
      </c>
      <c r="K17">
        <v>3</v>
      </c>
    </row>
    <row r="18" spans="1:12" ht="15.5" x14ac:dyDescent="0.35">
      <c r="A18" s="2" t="s">
        <v>27</v>
      </c>
      <c r="B18">
        <v>133</v>
      </c>
      <c r="C18">
        <v>8</v>
      </c>
      <c r="D18">
        <v>1</v>
      </c>
      <c r="E18">
        <v>5</v>
      </c>
      <c r="H18">
        <v>1</v>
      </c>
      <c r="I18">
        <v>1</v>
      </c>
      <c r="J18">
        <v>9</v>
      </c>
    </row>
    <row r="19" spans="1:12" ht="15.5" x14ac:dyDescent="0.35">
      <c r="A19" s="2" t="s">
        <v>28</v>
      </c>
      <c r="B19">
        <v>6</v>
      </c>
    </row>
    <row r="20" spans="1:12" ht="15.5" x14ac:dyDescent="0.35">
      <c r="A20" s="2" t="s">
        <v>29</v>
      </c>
      <c r="I20">
        <v>3</v>
      </c>
    </row>
    <row r="21" spans="1:12" ht="15.5" x14ac:dyDescent="0.35">
      <c r="A21" s="2" t="s">
        <v>30</v>
      </c>
      <c r="D21">
        <v>1</v>
      </c>
      <c r="E21">
        <v>4</v>
      </c>
      <c r="H21">
        <v>5</v>
      </c>
    </row>
    <row r="22" spans="1:12" ht="15.5" x14ac:dyDescent="0.35">
      <c r="A22" s="2" t="s">
        <v>31</v>
      </c>
      <c r="C22">
        <v>2</v>
      </c>
      <c r="E22">
        <v>4</v>
      </c>
      <c r="H22">
        <v>1</v>
      </c>
    </row>
    <row r="23" spans="1:12" ht="15.5" x14ac:dyDescent="0.35">
      <c r="A23" s="2" t="s">
        <v>32</v>
      </c>
      <c r="B23">
        <v>1</v>
      </c>
      <c r="E23">
        <v>1</v>
      </c>
      <c r="F23">
        <v>31</v>
      </c>
      <c r="H23">
        <v>4</v>
      </c>
      <c r="I23">
        <v>3</v>
      </c>
      <c r="J23">
        <v>3</v>
      </c>
    </row>
    <row r="24" spans="1:12" ht="15.5" x14ac:dyDescent="0.35">
      <c r="A24" s="2" t="s">
        <v>33</v>
      </c>
      <c r="C24">
        <v>10</v>
      </c>
      <c r="E24">
        <v>23</v>
      </c>
      <c r="K24">
        <v>1</v>
      </c>
    </row>
    <row r="25" spans="1:12" ht="15.5" x14ac:dyDescent="0.35">
      <c r="A25" s="2" t="s">
        <v>34</v>
      </c>
      <c r="L25">
        <v>1</v>
      </c>
    </row>
    <row r="26" spans="1:12" ht="15.5" x14ac:dyDescent="0.35">
      <c r="A26" s="2" t="s">
        <v>35</v>
      </c>
      <c r="D26">
        <v>1</v>
      </c>
      <c r="E26">
        <v>2</v>
      </c>
      <c r="H26">
        <v>1</v>
      </c>
      <c r="L26">
        <v>1</v>
      </c>
    </row>
    <row r="27" spans="1:12" ht="15.5" x14ac:dyDescent="0.35">
      <c r="A27" s="2" t="s">
        <v>36</v>
      </c>
      <c r="C27">
        <v>2</v>
      </c>
      <c r="D27">
        <v>1</v>
      </c>
      <c r="E27">
        <v>44</v>
      </c>
      <c r="F27">
        <v>2</v>
      </c>
      <c r="I27">
        <v>8</v>
      </c>
      <c r="J27">
        <v>1</v>
      </c>
      <c r="L27">
        <v>3</v>
      </c>
    </row>
    <row r="28" spans="1:12" ht="15.5" x14ac:dyDescent="0.35">
      <c r="A28" s="2" t="s">
        <v>37</v>
      </c>
      <c r="D28">
        <v>2</v>
      </c>
    </row>
    <row r="29" spans="1:12" ht="15.5" x14ac:dyDescent="0.35">
      <c r="A29" s="2" t="s">
        <v>38</v>
      </c>
      <c r="B29">
        <v>1</v>
      </c>
      <c r="C29">
        <v>2</v>
      </c>
    </row>
    <row r="30" spans="1:12" ht="15.5" x14ac:dyDescent="0.35">
      <c r="A30" s="2" t="s">
        <v>39</v>
      </c>
      <c r="B30">
        <v>1</v>
      </c>
      <c r="C30">
        <v>1</v>
      </c>
      <c r="I30">
        <v>4</v>
      </c>
      <c r="K30">
        <v>2</v>
      </c>
    </row>
    <row r="31" spans="1:12" ht="15.5" x14ac:dyDescent="0.35">
      <c r="A31" s="2" t="s">
        <v>40</v>
      </c>
      <c r="B31">
        <v>1</v>
      </c>
    </row>
    <row r="32" spans="1:12" ht="15.5" x14ac:dyDescent="0.35">
      <c r="A32" s="2" t="s">
        <v>41</v>
      </c>
      <c r="F32">
        <v>1</v>
      </c>
    </row>
    <row r="33" spans="1:12" ht="15.5" x14ac:dyDescent="0.35">
      <c r="A33" s="2" t="s">
        <v>42</v>
      </c>
      <c r="D33">
        <v>1</v>
      </c>
      <c r="E33">
        <v>62</v>
      </c>
      <c r="F33">
        <v>88</v>
      </c>
      <c r="G33">
        <v>3</v>
      </c>
      <c r="H33">
        <v>2</v>
      </c>
      <c r="I33">
        <v>9</v>
      </c>
      <c r="J33">
        <v>70</v>
      </c>
      <c r="K33">
        <v>162</v>
      </c>
      <c r="L33">
        <v>1</v>
      </c>
    </row>
    <row r="34" spans="1:12" ht="15.5" x14ac:dyDescent="0.35">
      <c r="A34" s="2" t="s">
        <v>43</v>
      </c>
      <c r="I34">
        <v>10</v>
      </c>
      <c r="J34">
        <v>14</v>
      </c>
      <c r="K34">
        <v>35</v>
      </c>
    </row>
    <row r="35" spans="1:12" ht="15.5" x14ac:dyDescent="0.35">
      <c r="A35" s="2" t="s">
        <v>44</v>
      </c>
      <c r="C35">
        <v>2</v>
      </c>
      <c r="E35">
        <v>1</v>
      </c>
      <c r="K35">
        <v>1</v>
      </c>
    </row>
    <row r="36" spans="1:12" ht="15.5" x14ac:dyDescent="0.35">
      <c r="A36" s="2" t="s">
        <v>45</v>
      </c>
      <c r="E36">
        <v>1</v>
      </c>
      <c r="F36">
        <v>1</v>
      </c>
      <c r="G36">
        <v>39</v>
      </c>
      <c r="J36">
        <v>1</v>
      </c>
      <c r="L36">
        <v>1</v>
      </c>
    </row>
    <row r="37" spans="1:12" ht="15.5" x14ac:dyDescent="0.35">
      <c r="A37" s="2" t="s">
        <v>46</v>
      </c>
      <c r="C37">
        <v>1</v>
      </c>
      <c r="E37">
        <v>19</v>
      </c>
      <c r="I37">
        <v>153</v>
      </c>
      <c r="J37">
        <v>62</v>
      </c>
      <c r="K37">
        <v>62</v>
      </c>
    </row>
    <row r="38" spans="1:12" ht="15.5" x14ac:dyDescent="0.35">
      <c r="A38" s="2" t="s">
        <v>11</v>
      </c>
      <c r="J38">
        <v>34</v>
      </c>
      <c r="K38">
        <v>16</v>
      </c>
    </row>
    <row r="39" spans="1:12" ht="15.5" x14ac:dyDescent="0.35">
      <c r="A39" s="2" t="s">
        <v>47</v>
      </c>
      <c r="D39">
        <v>1</v>
      </c>
    </row>
    <row r="40" spans="1:12" ht="15.5" x14ac:dyDescent="0.35">
      <c r="A40" s="2" t="s">
        <v>48</v>
      </c>
      <c r="E40">
        <v>2</v>
      </c>
      <c r="H40">
        <v>1</v>
      </c>
    </row>
    <row r="41" spans="1:12" ht="15.5" x14ac:dyDescent="0.35">
      <c r="A41" s="2" t="s">
        <v>49</v>
      </c>
      <c r="L41">
        <v>1</v>
      </c>
    </row>
    <row r="42" spans="1:12" ht="15.5" x14ac:dyDescent="0.35">
      <c r="A42" s="2" t="s">
        <v>50</v>
      </c>
      <c r="E42">
        <v>1</v>
      </c>
    </row>
    <row r="43" spans="1:12" ht="15.5" x14ac:dyDescent="0.35">
      <c r="A43" s="2" t="s">
        <v>51</v>
      </c>
      <c r="E43">
        <v>1</v>
      </c>
      <c r="H43">
        <v>6</v>
      </c>
    </row>
    <row r="44" spans="1:12" ht="15.5" x14ac:dyDescent="0.35">
      <c r="A44" s="2" t="s">
        <v>52</v>
      </c>
      <c r="E44">
        <v>1</v>
      </c>
    </row>
    <row r="45" spans="1:12" ht="15.5" x14ac:dyDescent="0.35">
      <c r="A45" s="2" t="s">
        <v>53</v>
      </c>
      <c r="H45">
        <v>1</v>
      </c>
    </row>
    <row r="46" spans="1:12" ht="15.5" x14ac:dyDescent="0.35">
      <c r="A46" s="2" t="s">
        <v>54</v>
      </c>
      <c r="E46">
        <v>3</v>
      </c>
    </row>
    <row r="47" spans="1:12" ht="15.5" x14ac:dyDescent="0.35">
      <c r="A47" s="2" t="s">
        <v>55</v>
      </c>
      <c r="D47">
        <v>1</v>
      </c>
      <c r="I47">
        <v>1</v>
      </c>
    </row>
    <row r="48" spans="1:12" ht="15.5" x14ac:dyDescent="0.35">
      <c r="A48" s="2" t="s">
        <v>56</v>
      </c>
      <c r="D48">
        <v>3</v>
      </c>
      <c r="J48">
        <v>1</v>
      </c>
    </row>
    <row r="49" spans="1:12" ht="15.5" x14ac:dyDescent="0.35">
      <c r="A49" s="2" t="s">
        <v>57</v>
      </c>
      <c r="L49">
        <v>1</v>
      </c>
    </row>
    <row r="50" spans="1:12" ht="15.5" x14ac:dyDescent="0.35">
      <c r="A50" s="2" t="s">
        <v>58</v>
      </c>
      <c r="L50">
        <v>1</v>
      </c>
    </row>
    <row r="51" spans="1:12" ht="15.5" x14ac:dyDescent="0.35">
      <c r="A51" s="2" t="s">
        <v>59</v>
      </c>
      <c r="L51">
        <v>52</v>
      </c>
    </row>
    <row r="52" spans="1:12" ht="15.5" x14ac:dyDescent="0.35">
      <c r="A52" s="2" t="s">
        <v>60</v>
      </c>
      <c r="E52">
        <v>7</v>
      </c>
      <c r="F52">
        <v>3</v>
      </c>
      <c r="I52">
        <v>1</v>
      </c>
      <c r="L52">
        <v>1</v>
      </c>
    </row>
    <row r="53" spans="1:12" ht="15.5" x14ac:dyDescent="0.35">
      <c r="A53" s="2" t="s">
        <v>61</v>
      </c>
      <c r="B53">
        <v>7</v>
      </c>
      <c r="C53">
        <v>1</v>
      </c>
    </row>
    <row r="54" spans="1:12" ht="15.5" x14ac:dyDescent="0.35">
      <c r="A54" s="2" t="s">
        <v>62</v>
      </c>
      <c r="B54">
        <v>1</v>
      </c>
      <c r="C54">
        <v>74</v>
      </c>
      <c r="D54">
        <v>151</v>
      </c>
      <c r="I54">
        <v>3</v>
      </c>
      <c r="J54">
        <v>8</v>
      </c>
      <c r="K54">
        <v>9</v>
      </c>
      <c r="L54">
        <v>1</v>
      </c>
    </row>
    <row r="55" spans="1:12" ht="15.5" x14ac:dyDescent="0.35">
      <c r="A55" s="2" t="s">
        <v>63</v>
      </c>
      <c r="D55">
        <v>18</v>
      </c>
      <c r="L55">
        <v>1</v>
      </c>
    </row>
    <row r="56" spans="1:12" ht="15.5" x14ac:dyDescent="0.35">
      <c r="A56" s="2" t="s">
        <v>64</v>
      </c>
      <c r="F56">
        <v>2</v>
      </c>
      <c r="G56">
        <v>1</v>
      </c>
    </row>
    <row r="57" spans="1:12" ht="15.5" x14ac:dyDescent="0.35">
      <c r="A57" s="2" t="s">
        <v>65</v>
      </c>
      <c r="C57">
        <v>1</v>
      </c>
      <c r="I57">
        <v>3</v>
      </c>
    </row>
    <row r="58" spans="1:12" ht="15.5" x14ac:dyDescent="0.35">
      <c r="A58" s="2" t="s">
        <v>66</v>
      </c>
      <c r="J58">
        <v>2</v>
      </c>
      <c r="L58">
        <v>1</v>
      </c>
    </row>
    <row r="59" spans="1:12" ht="15.5" x14ac:dyDescent="0.35">
      <c r="A59" s="2" t="s">
        <v>67</v>
      </c>
      <c r="B59">
        <v>1</v>
      </c>
      <c r="C59">
        <v>13</v>
      </c>
      <c r="D59">
        <v>21</v>
      </c>
      <c r="E59">
        <v>1</v>
      </c>
      <c r="F59">
        <v>40</v>
      </c>
      <c r="H59">
        <v>1</v>
      </c>
      <c r="I59">
        <v>1</v>
      </c>
      <c r="J59">
        <v>11</v>
      </c>
      <c r="K59">
        <v>1</v>
      </c>
      <c r="L59">
        <v>1</v>
      </c>
    </row>
    <row r="60" spans="1:12" ht="15.5" x14ac:dyDescent="0.35">
      <c r="A60" s="2" t="s">
        <v>68</v>
      </c>
      <c r="B60">
        <v>9</v>
      </c>
      <c r="C60">
        <v>4</v>
      </c>
      <c r="E60">
        <v>56</v>
      </c>
      <c r="F60">
        <v>12</v>
      </c>
      <c r="G60">
        <v>60</v>
      </c>
      <c r="H60">
        <v>39</v>
      </c>
      <c r="I60">
        <v>3</v>
      </c>
      <c r="J60">
        <v>10</v>
      </c>
      <c r="K60">
        <v>2</v>
      </c>
    </row>
    <row r="61" spans="1:12" ht="15.5" x14ac:dyDescent="0.35">
      <c r="A61" s="2" t="s">
        <v>69</v>
      </c>
      <c r="D61">
        <v>1</v>
      </c>
    </row>
    <row r="62" spans="1:12" ht="15.5" x14ac:dyDescent="0.35">
      <c r="A62" s="2" t="s">
        <v>70</v>
      </c>
      <c r="C62">
        <v>1</v>
      </c>
      <c r="F62">
        <v>1</v>
      </c>
      <c r="L62">
        <v>1</v>
      </c>
    </row>
    <row r="63" spans="1:12" ht="15.5" x14ac:dyDescent="0.35">
      <c r="A63" s="2" t="s">
        <v>71</v>
      </c>
      <c r="C63">
        <v>1</v>
      </c>
    </row>
    <row r="64" spans="1:12" ht="15.5" x14ac:dyDescent="0.35">
      <c r="A64" s="2" t="s">
        <v>72</v>
      </c>
      <c r="B64">
        <v>203</v>
      </c>
      <c r="C64">
        <v>8</v>
      </c>
      <c r="D64">
        <v>1</v>
      </c>
      <c r="E64">
        <v>27</v>
      </c>
      <c r="F64">
        <v>34</v>
      </c>
      <c r="G64">
        <v>296</v>
      </c>
      <c r="H64">
        <v>49</v>
      </c>
      <c r="I64">
        <v>44</v>
      </c>
      <c r="J64">
        <v>85</v>
      </c>
      <c r="K64">
        <v>53</v>
      </c>
    </row>
    <row r="65" spans="1:12" ht="15.5" x14ac:dyDescent="0.35">
      <c r="A65" s="2" t="s">
        <v>73</v>
      </c>
      <c r="C65">
        <v>3</v>
      </c>
      <c r="H65">
        <v>6</v>
      </c>
      <c r="I65">
        <v>3</v>
      </c>
    </row>
    <row r="66" spans="1:12" ht="15.5" x14ac:dyDescent="0.35">
      <c r="A66" s="2" t="s">
        <v>74</v>
      </c>
      <c r="C66">
        <v>1</v>
      </c>
      <c r="E66">
        <v>3</v>
      </c>
      <c r="F66">
        <v>1</v>
      </c>
      <c r="H66">
        <v>31</v>
      </c>
      <c r="I66">
        <v>1</v>
      </c>
      <c r="J66">
        <v>24</v>
      </c>
      <c r="K66">
        <v>3</v>
      </c>
    </row>
    <row r="67" spans="1:12" ht="15.5" x14ac:dyDescent="0.35">
      <c r="A67" s="2" t="s">
        <v>75</v>
      </c>
      <c r="B67">
        <v>1</v>
      </c>
      <c r="D67">
        <v>2</v>
      </c>
      <c r="E67">
        <v>101</v>
      </c>
      <c r="F67">
        <v>84</v>
      </c>
      <c r="H67">
        <v>3</v>
      </c>
      <c r="I67">
        <v>8</v>
      </c>
      <c r="J67">
        <v>44</v>
      </c>
      <c r="K67">
        <v>42</v>
      </c>
    </row>
    <row r="68" spans="1:12" ht="15.5" x14ac:dyDescent="0.35">
      <c r="A68" s="2" t="s">
        <v>76</v>
      </c>
      <c r="H68">
        <v>2</v>
      </c>
    </row>
    <row r="69" spans="1:12" ht="15.5" x14ac:dyDescent="0.35">
      <c r="A69" s="2" t="s">
        <v>77</v>
      </c>
      <c r="D69">
        <v>1</v>
      </c>
      <c r="J69">
        <v>1</v>
      </c>
    </row>
    <row r="70" spans="1:12" ht="15.5" x14ac:dyDescent="0.35">
      <c r="A70" s="2" t="s">
        <v>78</v>
      </c>
      <c r="D70">
        <v>10</v>
      </c>
      <c r="I70">
        <v>1</v>
      </c>
      <c r="J70">
        <v>1</v>
      </c>
      <c r="L70">
        <v>12</v>
      </c>
    </row>
    <row r="71" spans="1:12" ht="15.5" x14ac:dyDescent="0.35">
      <c r="A71" s="2" t="s">
        <v>79</v>
      </c>
      <c r="F71">
        <v>9</v>
      </c>
      <c r="I71">
        <v>3</v>
      </c>
      <c r="J71">
        <v>2</v>
      </c>
      <c r="L71">
        <v>10</v>
      </c>
    </row>
    <row r="72" spans="1:12" ht="15.5" x14ac:dyDescent="0.35">
      <c r="A72" s="2" t="s">
        <v>80</v>
      </c>
      <c r="L72">
        <v>3</v>
      </c>
    </row>
    <row r="73" spans="1:12" ht="15.5" x14ac:dyDescent="0.35">
      <c r="A73" s="2" t="s">
        <v>81</v>
      </c>
      <c r="J73">
        <v>2</v>
      </c>
      <c r="L73">
        <v>16</v>
      </c>
    </row>
    <row r="74" spans="1:12" ht="15.5" x14ac:dyDescent="0.35">
      <c r="A74" s="2" t="s">
        <v>82</v>
      </c>
      <c r="C74">
        <v>19</v>
      </c>
      <c r="D74">
        <v>1</v>
      </c>
      <c r="E74">
        <v>7</v>
      </c>
      <c r="F74">
        <v>1</v>
      </c>
      <c r="G74">
        <v>1</v>
      </c>
      <c r="H74">
        <v>50</v>
      </c>
      <c r="I74">
        <v>2</v>
      </c>
      <c r="L74">
        <v>1</v>
      </c>
    </row>
    <row r="75" spans="1:12" ht="15.5" x14ac:dyDescent="0.35">
      <c r="A75" s="2" t="s">
        <v>83</v>
      </c>
      <c r="F75">
        <v>4</v>
      </c>
      <c r="H75">
        <v>27</v>
      </c>
    </row>
    <row r="76" spans="1:12" ht="15.5" x14ac:dyDescent="0.35">
      <c r="A76" s="2" t="s">
        <v>84</v>
      </c>
      <c r="B76">
        <v>3</v>
      </c>
      <c r="C76">
        <v>2</v>
      </c>
      <c r="H76">
        <v>2</v>
      </c>
    </row>
    <row r="77" spans="1:12" ht="15.5" x14ac:dyDescent="0.35">
      <c r="A77" s="2" t="s">
        <v>85</v>
      </c>
      <c r="B77">
        <v>1</v>
      </c>
      <c r="D77">
        <v>1</v>
      </c>
      <c r="F77">
        <v>1</v>
      </c>
      <c r="I77">
        <v>1</v>
      </c>
      <c r="J77">
        <v>1</v>
      </c>
      <c r="L77">
        <v>19</v>
      </c>
    </row>
    <row r="78" spans="1:12" ht="15.5" x14ac:dyDescent="0.35">
      <c r="A78" s="2" t="s">
        <v>86</v>
      </c>
      <c r="C78">
        <v>6</v>
      </c>
      <c r="E78">
        <v>3</v>
      </c>
      <c r="H78">
        <v>22</v>
      </c>
    </row>
    <row r="79" spans="1:12" ht="15.5" x14ac:dyDescent="0.35">
      <c r="A79" s="2" t="s">
        <v>87</v>
      </c>
      <c r="I79">
        <v>1</v>
      </c>
      <c r="L79">
        <v>1</v>
      </c>
    </row>
    <row r="80" spans="1:12" ht="15.5" x14ac:dyDescent="0.35">
      <c r="A80" s="2" t="s">
        <v>88</v>
      </c>
      <c r="E80">
        <v>14</v>
      </c>
      <c r="F80">
        <v>2</v>
      </c>
      <c r="H80">
        <v>1</v>
      </c>
      <c r="I80">
        <v>1</v>
      </c>
      <c r="L80">
        <v>1</v>
      </c>
    </row>
    <row r="81" spans="1:12" ht="15.5" x14ac:dyDescent="0.35">
      <c r="A81" s="2" t="s">
        <v>89</v>
      </c>
      <c r="C81">
        <v>1</v>
      </c>
      <c r="F81">
        <v>33</v>
      </c>
      <c r="H81">
        <v>1</v>
      </c>
      <c r="I81">
        <v>2</v>
      </c>
      <c r="K81">
        <v>1</v>
      </c>
    </row>
    <row r="82" spans="1:12" ht="15.5" x14ac:dyDescent="0.35">
      <c r="A82" s="2" t="s">
        <v>90</v>
      </c>
      <c r="L82">
        <v>1</v>
      </c>
    </row>
    <row r="83" spans="1:12" ht="15.5" x14ac:dyDescent="0.35">
      <c r="A83" s="2" t="s">
        <v>91</v>
      </c>
      <c r="E83">
        <v>2</v>
      </c>
      <c r="L83">
        <v>1</v>
      </c>
    </row>
    <row r="84" spans="1:12" ht="15.5" x14ac:dyDescent="0.35">
      <c r="A84" s="2" t="s">
        <v>92</v>
      </c>
      <c r="C84">
        <v>1</v>
      </c>
      <c r="D84">
        <v>1</v>
      </c>
    </row>
    <row r="85" spans="1:12" ht="15.5" x14ac:dyDescent="0.35">
      <c r="A85" s="2" t="s">
        <v>93</v>
      </c>
      <c r="L85">
        <v>1</v>
      </c>
    </row>
    <row r="86" spans="1:12" ht="15.5" x14ac:dyDescent="0.35">
      <c r="A86" s="2" t="s">
        <v>94</v>
      </c>
      <c r="J86">
        <v>1</v>
      </c>
      <c r="L86">
        <v>3</v>
      </c>
    </row>
    <row r="87" spans="1:12" ht="15.5" x14ac:dyDescent="0.35">
      <c r="A87" s="2" t="s">
        <v>95</v>
      </c>
      <c r="B87">
        <v>8</v>
      </c>
      <c r="C87">
        <v>215</v>
      </c>
      <c r="D87">
        <v>134</v>
      </c>
      <c r="E87">
        <v>1</v>
      </c>
      <c r="F87">
        <v>1</v>
      </c>
      <c r="I87">
        <v>5</v>
      </c>
      <c r="J87">
        <v>6</v>
      </c>
      <c r="K87">
        <v>6</v>
      </c>
      <c r="L87">
        <v>3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80"/>
  <sheetViews>
    <sheetView tabSelected="1" workbookViewId="0">
      <selection activeCell="S5" sqref="S5"/>
    </sheetView>
  </sheetViews>
  <sheetFormatPr defaultRowHeight="14.5" x14ac:dyDescent="0.35"/>
  <cols>
    <col min="1" max="1" width="41.26953125" bestFit="1" customWidth="1"/>
    <col min="13" max="13" width="9.1796875" style="5"/>
    <col min="15" max="15" width="15.81640625" bestFit="1" customWidth="1"/>
    <col min="19" max="19" width="41.26953125" bestFit="1" customWidth="1"/>
    <col min="20" max="20" width="17.453125" bestFit="1" customWidth="1"/>
    <col min="22" max="22" width="9.1796875" style="4"/>
  </cols>
  <sheetData>
    <row r="1" spans="1:22" ht="15" thickBot="1" x14ac:dyDescent="0.4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M1" s="5" t="s">
        <v>172</v>
      </c>
      <c r="T1" t="s">
        <v>170</v>
      </c>
      <c r="U1" t="s">
        <v>171</v>
      </c>
      <c r="V1" s="4" t="s">
        <v>184</v>
      </c>
    </row>
    <row r="2" spans="1:22" ht="15.5" x14ac:dyDescent="0.35">
      <c r="A2" s="1" t="s">
        <v>72</v>
      </c>
      <c r="B2">
        <v>203</v>
      </c>
      <c r="C2">
        <v>8</v>
      </c>
      <c r="D2">
        <v>1</v>
      </c>
      <c r="E2">
        <v>27</v>
      </c>
      <c r="F2">
        <v>34</v>
      </c>
      <c r="G2">
        <v>296</v>
      </c>
      <c r="H2">
        <v>49</v>
      </c>
      <c r="I2">
        <v>44</v>
      </c>
      <c r="J2">
        <v>85</v>
      </c>
      <c r="K2">
        <v>53</v>
      </c>
      <c r="L2">
        <f t="shared" ref="L2:L33" si="0">SUM(B2:K2)</f>
        <v>800</v>
      </c>
      <c r="M2" s="5">
        <f>L2/4000</f>
        <v>0.2</v>
      </c>
      <c r="O2" t="s">
        <v>173</v>
      </c>
      <c r="P2">
        <f>SUM(L2:L6)</f>
        <v>2155</v>
      </c>
      <c r="Q2" s="4">
        <f>SUM(M2:M6)</f>
        <v>0.53874999999999995</v>
      </c>
      <c r="S2" s="1" t="s">
        <v>12</v>
      </c>
      <c r="T2" t="s">
        <v>162</v>
      </c>
      <c r="U2">
        <v>12</v>
      </c>
      <c r="V2" s="4">
        <f>U2/24</f>
        <v>0.5</v>
      </c>
    </row>
    <row r="3" spans="1:22" ht="15.5" x14ac:dyDescent="0.35">
      <c r="A3" s="2" t="s">
        <v>42</v>
      </c>
      <c r="D3">
        <v>1</v>
      </c>
      <c r="E3">
        <v>62</v>
      </c>
      <c r="F3">
        <v>88</v>
      </c>
      <c r="G3">
        <v>3</v>
      </c>
      <c r="H3">
        <v>2</v>
      </c>
      <c r="I3">
        <v>9</v>
      </c>
      <c r="J3">
        <v>70</v>
      </c>
      <c r="K3">
        <v>162</v>
      </c>
      <c r="L3">
        <f t="shared" si="0"/>
        <v>397</v>
      </c>
      <c r="M3" s="5">
        <f t="shared" ref="M3:M66" si="1">L3/4000</f>
        <v>9.9250000000000005E-2</v>
      </c>
      <c r="S3" s="2" t="s">
        <v>13</v>
      </c>
      <c r="T3" t="s">
        <v>158</v>
      </c>
      <c r="U3">
        <v>11</v>
      </c>
      <c r="V3" s="4">
        <f t="shared" ref="V3:V25" si="2">U3/24</f>
        <v>0.45833333333333331</v>
      </c>
    </row>
    <row r="4" spans="1:22" ht="15.5" x14ac:dyDescent="0.35">
      <c r="A4" s="2" t="s">
        <v>95</v>
      </c>
      <c r="B4">
        <v>8</v>
      </c>
      <c r="C4">
        <v>215</v>
      </c>
      <c r="D4">
        <v>134</v>
      </c>
      <c r="E4">
        <v>1</v>
      </c>
      <c r="F4">
        <v>1</v>
      </c>
      <c r="I4">
        <v>5</v>
      </c>
      <c r="J4">
        <v>6</v>
      </c>
      <c r="K4">
        <v>6</v>
      </c>
      <c r="L4">
        <f t="shared" si="0"/>
        <v>376</v>
      </c>
      <c r="M4" s="5">
        <f t="shared" si="1"/>
        <v>9.4E-2</v>
      </c>
      <c r="O4" t="s">
        <v>174</v>
      </c>
      <c r="S4" s="2" t="s">
        <v>191</v>
      </c>
      <c r="T4" t="s">
        <v>179</v>
      </c>
      <c r="U4">
        <v>9</v>
      </c>
      <c r="V4" s="4">
        <f t="shared" si="2"/>
        <v>0.375</v>
      </c>
    </row>
    <row r="5" spans="1:22" ht="15.5" x14ac:dyDescent="0.35">
      <c r="A5" s="2" t="s">
        <v>46</v>
      </c>
      <c r="C5">
        <v>1</v>
      </c>
      <c r="E5">
        <v>19</v>
      </c>
      <c r="I5">
        <v>153</v>
      </c>
      <c r="J5">
        <v>62</v>
      </c>
      <c r="K5">
        <v>62</v>
      </c>
      <c r="L5">
        <f t="shared" si="0"/>
        <v>297</v>
      </c>
      <c r="M5" s="5">
        <f t="shared" si="1"/>
        <v>7.4249999999999997E-2</v>
      </c>
      <c r="S5" s="2" t="s">
        <v>14</v>
      </c>
      <c r="T5" t="s">
        <v>164</v>
      </c>
      <c r="U5">
        <v>6</v>
      </c>
      <c r="V5" s="4">
        <f t="shared" si="2"/>
        <v>0.25</v>
      </c>
    </row>
    <row r="6" spans="1:22" ht="15.5" x14ac:dyDescent="0.35">
      <c r="A6" s="2" t="s">
        <v>75</v>
      </c>
      <c r="B6">
        <v>1</v>
      </c>
      <c r="D6">
        <v>2</v>
      </c>
      <c r="E6">
        <v>101</v>
      </c>
      <c r="F6">
        <v>84</v>
      </c>
      <c r="H6">
        <v>3</v>
      </c>
      <c r="I6">
        <v>8</v>
      </c>
      <c r="J6">
        <v>44</v>
      </c>
      <c r="K6">
        <v>42</v>
      </c>
      <c r="L6">
        <f t="shared" si="0"/>
        <v>285</v>
      </c>
      <c r="M6" s="5">
        <f t="shared" si="1"/>
        <v>7.1249999999999994E-2</v>
      </c>
      <c r="S6" s="2" t="s">
        <v>15</v>
      </c>
      <c r="T6" t="s">
        <v>178</v>
      </c>
      <c r="U6">
        <v>5</v>
      </c>
      <c r="V6" s="4">
        <f t="shared" si="2"/>
        <v>0.20833333333333334</v>
      </c>
    </row>
    <row r="7" spans="1:22" ht="15.5" x14ac:dyDescent="0.35">
      <c r="A7" s="2" t="s">
        <v>62</v>
      </c>
      <c r="B7">
        <v>1</v>
      </c>
      <c r="C7">
        <v>74</v>
      </c>
      <c r="D7">
        <v>151</v>
      </c>
      <c r="I7">
        <v>3</v>
      </c>
      <c r="J7">
        <v>8</v>
      </c>
      <c r="K7">
        <v>9</v>
      </c>
      <c r="L7">
        <f t="shared" si="0"/>
        <v>246</v>
      </c>
      <c r="M7" s="5">
        <f t="shared" si="1"/>
        <v>6.1499999999999999E-2</v>
      </c>
      <c r="S7" s="2" t="s">
        <v>16</v>
      </c>
      <c r="T7" t="s">
        <v>180</v>
      </c>
      <c r="U7">
        <v>5</v>
      </c>
      <c r="V7" s="4">
        <f t="shared" si="2"/>
        <v>0.20833333333333334</v>
      </c>
    </row>
    <row r="8" spans="1:22" ht="15.5" x14ac:dyDescent="0.35">
      <c r="A8" s="2" t="s">
        <v>68</v>
      </c>
      <c r="B8">
        <v>9</v>
      </c>
      <c r="C8">
        <v>4</v>
      </c>
      <c r="E8">
        <v>56</v>
      </c>
      <c r="F8">
        <v>12</v>
      </c>
      <c r="G8">
        <v>60</v>
      </c>
      <c r="H8">
        <v>39</v>
      </c>
      <c r="I8">
        <v>3</v>
      </c>
      <c r="J8">
        <v>10</v>
      </c>
      <c r="K8">
        <v>2</v>
      </c>
      <c r="L8">
        <f t="shared" si="0"/>
        <v>195</v>
      </c>
      <c r="M8" s="5">
        <f t="shared" si="1"/>
        <v>4.8750000000000002E-2</v>
      </c>
      <c r="S8" s="2" t="s">
        <v>17</v>
      </c>
      <c r="T8" t="s">
        <v>161</v>
      </c>
      <c r="U8">
        <v>5</v>
      </c>
      <c r="V8" s="4">
        <f t="shared" si="2"/>
        <v>0.20833333333333334</v>
      </c>
    </row>
    <row r="9" spans="1:22" ht="15.5" x14ac:dyDescent="0.35">
      <c r="A9" s="2" t="s">
        <v>15</v>
      </c>
      <c r="B9">
        <v>11</v>
      </c>
      <c r="F9">
        <v>5</v>
      </c>
      <c r="H9">
        <v>143</v>
      </c>
      <c r="I9">
        <v>4</v>
      </c>
      <c r="L9">
        <f t="shared" si="0"/>
        <v>163</v>
      </c>
      <c r="M9" s="5">
        <f t="shared" si="1"/>
        <v>4.0750000000000001E-2</v>
      </c>
      <c r="S9" s="2" t="s">
        <v>18</v>
      </c>
      <c r="T9" t="s">
        <v>175</v>
      </c>
      <c r="U9">
        <v>3</v>
      </c>
      <c r="V9" s="4">
        <f t="shared" si="2"/>
        <v>0.125</v>
      </c>
    </row>
    <row r="10" spans="1:22" ht="15.5" x14ac:dyDescent="0.35">
      <c r="A10" s="2" t="s">
        <v>27</v>
      </c>
      <c r="B10">
        <v>133</v>
      </c>
      <c r="C10">
        <v>8</v>
      </c>
      <c r="D10">
        <v>1</v>
      </c>
      <c r="E10">
        <v>5</v>
      </c>
      <c r="H10">
        <v>1</v>
      </c>
      <c r="I10">
        <v>1</v>
      </c>
      <c r="J10">
        <v>9</v>
      </c>
      <c r="L10">
        <f t="shared" si="0"/>
        <v>158</v>
      </c>
      <c r="M10" s="5">
        <f t="shared" si="1"/>
        <v>3.95E-2</v>
      </c>
      <c r="S10" s="2" t="s">
        <v>19</v>
      </c>
      <c r="T10" t="s">
        <v>157</v>
      </c>
      <c r="U10">
        <v>3</v>
      </c>
      <c r="V10" s="4">
        <f t="shared" si="2"/>
        <v>0.125</v>
      </c>
    </row>
    <row r="11" spans="1:22" ht="15.5" x14ac:dyDescent="0.35">
      <c r="A11" s="2" t="s">
        <v>191</v>
      </c>
      <c r="I11">
        <v>93</v>
      </c>
      <c r="L11">
        <f t="shared" si="0"/>
        <v>93</v>
      </c>
      <c r="M11" s="5">
        <f t="shared" si="1"/>
        <v>2.325E-2</v>
      </c>
      <c r="S11" s="2" t="s">
        <v>20</v>
      </c>
      <c r="T11" t="s">
        <v>163</v>
      </c>
      <c r="U11">
        <v>3</v>
      </c>
      <c r="V11" s="4">
        <f t="shared" si="2"/>
        <v>0.125</v>
      </c>
    </row>
    <row r="12" spans="1:22" ht="15.5" x14ac:dyDescent="0.35">
      <c r="A12" s="2" t="s">
        <v>67</v>
      </c>
      <c r="B12">
        <v>1</v>
      </c>
      <c r="C12">
        <v>13</v>
      </c>
      <c r="D12">
        <v>21</v>
      </c>
      <c r="E12">
        <v>1</v>
      </c>
      <c r="F12">
        <v>40</v>
      </c>
      <c r="H12">
        <v>1</v>
      </c>
      <c r="I12">
        <v>1</v>
      </c>
      <c r="J12">
        <v>11</v>
      </c>
      <c r="K12">
        <v>1</v>
      </c>
      <c r="L12">
        <f t="shared" si="0"/>
        <v>90</v>
      </c>
      <c r="M12" s="5">
        <f t="shared" si="1"/>
        <v>2.2499999999999999E-2</v>
      </c>
      <c r="S12" s="2" t="s">
        <v>21</v>
      </c>
      <c r="T12" t="s">
        <v>176</v>
      </c>
      <c r="U12">
        <v>2</v>
      </c>
      <c r="V12" s="4">
        <f t="shared" si="2"/>
        <v>8.3333333333333329E-2</v>
      </c>
    </row>
    <row r="13" spans="1:22" ht="15.5" x14ac:dyDescent="0.35">
      <c r="A13" s="2" t="s">
        <v>82</v>
      </c>
      <c r="C13">
        <v>19</v>
      </c>
      <c r="D13">
        <v>1</v>
      </c>
      <c r="E13">
        <v>7</v>
      </c>
      <c r="F13">
        <v>1</v>
      </c>
      <c r="G13">
        <v>1</v>
      </c>
      <c r="H13">
        <v>50</v>
      </c>
      <c r="I13">
        <v>2</v>
      </c>
      <c r="L13">
        <f t="shared" si="0"/>
        <v>81</v>
      </c>
      <c r="M13" s="5">
        <f t="shared" si="1"/>
        <v>2.0250000000000001E-2</v>
      </c>
      <c r="S13" s="2" t="s">
        <v>23</v>
      </c>
      <c r="T13" t="s">
        <v>160</v>
      </c>
      <c r="U13">
        <v>2</v>
      </c>
      <c r="V13" s="4">
        <f t="shared" si="2"/>
        <v>8.3333333333333329E-2</v>
      </c>
    </row>
    <row r="14" spans="1:22" ht="15.5" x14ac:dyDescent="0.35">
      <c r="A14" s="2" t="s">
        <v>74</v>
      </c>
      <c r="C14">
        <v>1</v>
      </c>
      <c r="E14">
        <v>3</v>
      </c>
      <c r="F14">
        <v>1</v>
      </c>
      <c r="H14">
        <v>31</v>
      </c>
      <c r="I14">
        <v>1</v>
      </c>
      <c r="J14">
        <v>24</v>
      </c>
      <c r="K14">
        <v>3</v>
      </c>
      <c r="L14">
        <f t="shared" si="0"/>
        <v>64</v>
      </c>
      <c r="M14" s="5">
        <f t="shared" si="1"/>
        <v>1.6E-2</v>
      </c>
      <c r="S14" s="2" t="s">
        <v>24</v>
      </c>
      <c r="T14" t="s">
        <v>166</v>
      </c>
      <c r="U14">
        <v>2</v>
      </c>
      <c r="V14" s="4">
        <f t="shared" si="2"/>
        <v>8.3333333333333329E-2</v>
      </c>
    </row>
    <row r="15" spans="1:22" ht="15.5" x14ac:dyDescent="0.35">
      <c r="A15" s="2" t="s">
        <v>43</v>
      </c>
      <c r="I15">
        <v>10</v>
      </c>
      <c r="J15">
        <v>14</v>
      </c>
      <c r="K15">
        <v>35</v>
      </c>
      <c r="L15">
        <f t="shared" si="0"/>
        <v>59</v>
      </c>
      <c r="M15" s="5">
        <f t="shared" si="1"/>
        <v>1.4749999999999999E-2</v>
      </c>
      <c r="S15" s="2" t="s">
        <v>22</v>
      </c>
      <c r="T15" t="s">
        <v>155</v>
      </c>
      <c r="U15">
        <v>1</v>
      </c>
      <c r="V15" s="4">
        <f t="shared" si="2"/>
        <v>4.1666666666666664E-2</v>
      </c>
    </row>
    <row r="16" spans="1:22" ht="15.5" x14ac:dyDescent="0.35">
      <c r="A16" s="2" t="s">
        <v>36</v>
      </c>
      <c r="C16">
        <v>2</v>
      </c>
      <c r="D16">
        <v>1</v>
      </c>
      <c r="E16">
        <v>44</v>
      </c>
      <c r="F16">
        <v>2</v>
      </c>
      <c r="I16">
        <v>8</v>
      </c>
      <c r="J16">
        <v>1</v>
      </c>
      <c r="L16">
        <f t="shared" si="0"/>
        <v>58</v>
      </c>
      <c r="M16" s="5">
        <f t="shared" si="1"/>
        <v>1.4500000000000001E-2</v>
      </c>
      <c r="S16" s="2" t="s">
        <v>25</v>
      </c>
      <c r="T16" t="s">
        <v>154</v>
      </c>
      <c r="U16">
        <v>1</v>
      </c>
      <c r="V16" s="4">
        <f t="shared" si="2"/>
        <v>4.1666666666666664E-2</v>
      </c>
    </row>
    <row r="17" spans="1:22" ht="15.5" x14ac:dyDescent="0.35">
      <c r="A17" s="2" t="s">
        <v>11</v>
      </c>
      <c r="J17">
        <v>34</v>
      </c>
      <c r="K17">
        <v>16</v>
      </c>
      <c r="L17">
        <f t="shared" si="0"/>
        <v>50</v>
      </c>
      <c r="M17" s="5">
        <f t="shared" si="1"/>
        <v>1.2500000000000001E-2</v>
      </c>
      <c r="S17" s="2" t="s">
        <v>28</v>
      </c>
      <c r="T17" t="s">
        <v>156</v>
      </c>
      <c r="U17">
        <v>1</v>
      </c>
      <c r="V17" s="4">
        <f t="shared" si="2"/>
        <v>4.1666666666666664E-2</v>
      </c>
    </row>
    <row r="18" spans="1:22" ht="15.5" x14ac:dyDescent="0.35">
      <c r="A18" s="2" t="s">
        <v>18</v>
      </c>
      <c r="B18">
        <v>2</v>
      </c>
      <c r="C18">
        <v>13</v>
      </c>
      <c r="D18">
        <v>22</v>
      </c>
      <c r="F18">
        <v>6</v>
      </c>
      <c r="I18">
        <v>2</v>
      </c>
      <c r="J18">
        <v>3</v>
      </c>
      <c r="L18">
        <f t="shared" si="0"/>
        <v>48</v>
      </c>
      <c r="M18" s="5">
        <f t="shared" si="1"/>
        <v>1.2E-2</v>
      </c>
      <c r="S18" s="2" t="s">
        <v>26</v>
      </c>
      <c r="T18" t="s">
        <v>177</v>
      </c>
      <c r="U18">
        <v>1</v>
      </c>
      <c r="V18" s="4">
        <f t="shared" si="2"/>
        <v>4.1666666666666664E-2</v>
      </c>
    </row>
    <row r="19" spans="1:22" ht="15.5" x14ac:dyDescent="0.35">
      <c r="A19" s="2" t="s">
        <v>32</v>
      </c>
      <c r="B19">
        <v>1</v>
      </c>
      <c r="E19">
        <v>1</v>
      </c>
      <c r="F19">
        <v>31</v>
      </c>
      <c r="H19">
        <v>4</v>
      </c>
      <c r="I19">
        <v>3</v>
      </c>
      <c r="J19">
        <v>3</v>
      </c>
      <c r="L19">
        <f t="shared" si="0"/>
        <v>43</v>
      </c>
      <c r="M19" s="5">
        <f t="shared" si="1"/>
        <v>1.0749999999999999E-2</v>
      </c>
      <c r="S19" s="2" t="s">
        <v>27</v>
      </c>
      <c r="T19" t="s">
        <v>159</v>
      </c>
      <c r="U19">
        <v>1</v>
      </c>
      <c r="V19" s="4">
        <f t="shared" si="2"/>
        <v>4.1666666666666664E-2</v>
      </c>
    </row>
    <row r="20" spans="1:22" ht="15.5" x14ac:dyDescent="0.35">
      <c r="A20" s="2" t="s">
        <v>45</v>
      </c>
      <c r="E20">
        <v>1</v>
      </c>
      <c r="F20">
        <v>1</v>
      </c>
      <c r="G20">
        <v>39</v>
      </c>
      <c r="J20">
        <v>1</v>
      </c>
      <c r="L20">
        <f t="shared" si="0"/>
        <v>42</v>
      </c>
      <c r="M20" s="5">
        <f t="shared" si="1"/>
        <v>1.0500000000000001E-2</v>
      </c>
      <c r="S20" s="2" t="s">
        <v>29</v>
      </c>
      <c r="T20" t="s">
        <v>181</v>
      </c>
      <c r="U20">
        <v>1</v>
      </c>
      <c r="V20" s="4">
        <f t="shared" si="2"/>
        <v>4.1666666666666664E-2</v>
      </c>
    </row>
    <row r="21" spans="1:22" ht="15.5" x14ac:dyDescent="0.35">
      <c r="A21" s="2" t="s">
        <v>89</v>
      </c>
      <c r="C21">
        <v>1</v>
      </c>
      <c r="F21">
        <v>33</v>
      </c>
      <c r="H21">
        <v>1</v>
      </c>
      <c r="I21">
        <v>2</v>
      </c>
      <c r="K21">
        <v>1</v>
      </c>
      <c r="L21">
        <f t="shared" si="0"/>
        <v>38</v>
      </c>
      <c r="M21" s="5">
        <f t="shared" si="1"/>
        <v>9.4999999999999998E-3</v>
      </c>
      <c r="S21" s="2" t="s">
        <v>30</v>
      </c>
      <c r="T21" t="s">
        <v>182</v>
      </c>
      <c r="U21">
        <v>1</v>
      </c>
      <c r="V21" s="4">
        <f t="shared" si="2"/>
        <v>4.1666666666666664E-2</v>
      </c>
    </row>
    <row r="22" spans="1:22" ht="15.5" x14ac:dyDescent="0.35">
      <c r="A22" s="2" t="s">
        <v>21</v>
      </c>
      <c r="B22">
        <v>1</v>
      </c>
      <c r="C22">
        <v>4</v>
      </c>
      <c r="D22">
        <v>1</v>
      </c>
      <c r="E22">
        <v>3</v>
      </c>
      <c r="F22">
        <v>1</v>
      </c>
      <c r="H22">
        <v>1</v>
      </c>
      <c r="I22">
        <v>21</v>
      </c>
      <c r="J22">
        <v>1</v>
      </c>
      <c r="K22">
        <v>1</v>
      </c>
      <c r="L22">
        <f t="shared" si="0"/>
        <v>34</v>
      </c>
      <c r="M22" s="5">
        <f t="shared" si="1"/>
        <v>8.5000000000000006E-3</v>
      </c>
      <c r="S22" s="2" t="s">
        <v>31</v>
      </c>
      <c r="T22" t="s">
        <v>165</v>
      </c>
      <c r="U22">
        <v>1</v>
      </c>
      <c r="V22" s="4">
        <f t="shared" si="2"/>
        <v>4.1666666666666664E-2</v>
      </c>
    </row>
    <row r="23" spans="1:22" ht="15.5" x14ac:dyDescent="0.35">
      <c r="A23" s="2" t="s">
        <v>33</v>
      </c>
      <c r="C23">
        <v>10</v>
      </c>
      <c r="E23">
        <v>23</v>
      </c>
      <c r="K23">
        <v>1</v>
      </c>
      <c r="L23">
        <f t="shared" si="0"/>
        <v>34</v>
      </c>
      <c r="M23" s="5">
        <f t="shared" si="1"/>
        <v>8.5000000000000006E-3</v>
      </c>
      <c r="S23" s="2" t="s">
        <v>32</v>
      </c>
      <c r="T23" t="s">
        <v>183</v>
      </c>
      <c r="U23">
        <v>1</v>
      </c>
      <c r="V23" s="4">
        <f t="shared" si="2"/>
        <v>4.1666666666666664E-2</v>
      </c>
    </row>
    <row r="24" spans="1:22" ht="15.5" x14ac:dyDescent="0.35">
      <c r="A24" s="2" t="s">
        <v>83</v>
      </c>
      <c r="F24">
        <v>4</v>
      </c>
      <c r="H24">
        <v>27</v>
      </c>
      <c r="L24">
        <f t="shared" si="0"/>
        <v>31</v>
      </c>
      <c r="M24" s="5">
        <f t="shared" si="1"/>
        <v>7.7499999999999999E-3</v>
      </c>
      <c r="S24" s="2" t="s">
        <v>33</v>
      </c>
      <c r="T24" t="s">
        <v>167</v>
      </c>
      <c r="U24">
        <v>1</v>
      </c>
      <c r="V24" s="4">
        <f t="shared" si="2"/>
        <v>4.1666666666666664E-2</v>
      </c>
    </row>
    <row r="25" spans="1:22" ht="15.5" x14ac:dyDescent="0.35">
      <c r="A25" s="2" t="s">
        <v>86</v>
      </c>
      <c r="C25">
        <v>6</v>
      </c>
      <c r="E25">
        <v>3</v>
      </c>
      <c r="H25">
        <v>22</v>
      </c>
      <c r="L25">
        <f t="shared" si="0"/>
        <v>31</v>
      </c>
      <c r="M25" s="5">
        <f t="shared" si="1"/>
        <v>7.7499999999999999E-3</v>
      </c>
      <c r="S25" s="2" t="s">
        <v>35</v>
      </c>
      <c r="T25" t="s">
        <v>168</v>
      </c>
      <c r="U25">
        <v>1</v>
      </c>
      <c r="V25" s="4">
        <f t="shared" si="2"/>
        <v>4.1666666666666664E-2</v>
      </c>
    </row>
    <row r="26" spans="1:22" ht="15.5" x14ac:dyDescent="0.35">
      <c r="A26" s="2" t="s">
        <v>14</v>
      </c>
      <c r="F26">
        <v>30</v>
      </c>
      <c r="L26">
        <f t="shared" si="0"/>
        <v>30</v>
      </c>
      <c r="M26" s="5">
        <f t="shared" si="1"/>
        <v>7.4999999999999997E-3</v>
      </c>
      <c r="S26" s="2" t="s">
        <v>36</v>
      </c>
      <c r="T26">
        <v>24</v>
      </c>
      <c r="U26">
        <f>SUM(U2:U25)</f>
        <v>79</v>
      </c>
    </row>
    <row r="27" spans="1:22" ht="15.5" x14ac:dyDescent="0.35">
      <c r="A27" s="2" t="s">
        <v>63</v>
      </c>
      <c r="D27">
        <v>18</v>
      </c>
      <c r="L27">
        <f t="shared" si="0"/>
        <v>18</v>
      </c>
      <c r="M27" s="5">
        <f t="shared" si="1"/>
        <v>4.4999999999999997E-3</v>
      </c>
      <c r="S27" s="2" t="s">
        <v>37</v>
      </c>
    </row>
    <row r="28" spans="1:22" ht="15.5" x14ac:dyDescent="0.35">
      <c r="A28" s="2" t="s">
        <v>88</v>
      </c>
      <c r="E28">
        <v>14</v>
      </c>
      <c r="F28">
        <v>2</v>
      </c>
      <c r="H28">
        <v>1</v>
      </c>
      <c r="I28">
        <v>1</v>
      </c>
      <c r="L28">
        <f t="shared" si="0"/>
        <v>18</v>
      </c>
      <c r="M28" s="5">
        <f t="shared" si="1"/>
        <v>4.4999999999999997E-3</v>
      </c>
      <c r="S28" s="2" t="s">
        <v>38</v>
      </c>
    </row>
    <row r="29" spans="1:22" ht="15.5" x14ac:dyDescent="0.35">
      <c r="A29" s="2" t="s">
        <v>26</v>
      </c>
      <c r="B29">
        <v>1</v>
      </c>
      <c r="C29">
        <v>1</v>
      </c>
      <c r="D29">
        <v>10</v>
      </c>
      <c r="K29">
        <v>3</v>
      </c>
      <c r="L29">
        <f t="shared" si="0"/>
        <v>15</v>
      </c>
      <c r="M29" s="5">
        <f t="shared" si="1"/>
        <v>3.7499999999999999E-3</v>
      </c>
      <c r="S29" s="2" t="s">
        <v>39</v>
      </c>
    </row>
    <row r="30" spans="1:22" ht="15.5" x14ac:dyDescent="0.35">
      <c r="A30" s="2" t="s">
        <v>79</v>
      </c>
      <c r="F30">
        <v>9</v>
      </c>
      <c r="I30">
        <v>3</v>
      </c>
      <c r="J30">
        <v>2</v>
      </c>
      <c r="L30">
        <f t="shared" si="0"/>
        <v>14</v>
      </c>
      <c r="M30" s="5">
        <f t="shared" si="1"/>
        <v>3.5000000000000001E-3</v>
      </c>
      <c r="S30" s="2" t="s">
        <v>40</v>
      </c>
    </row>
    <row r="31" spans="1:22" ht="15.5" x14ac:dyDescent="0.35">
      <c r="A31" s="2" t="s">
        <v>17</v>
      </c>
      <c r="D31">
        <v>1</v>
      </c>
      <c r="F31">
        <v>6</v>
      </c>
      <c r="I31">
        <v>4</v>
      </c>
      <c r="J31">
        <v>1</v>
      </c>
      <c r="L31">
        <f t="shared" si="0"/>
        <v>12</v>
      </c>
      <c r="M31" s="5">
        <f t="shared" si="1"/>
        <v>3.0000000000000001E-3</v>
      </c>
      <c r="S31" s="2" t="s">
        <v>42</v>
      </c>
    </row>
    <row r="32" spans="1:22" ht="15.5" x14ac:dyDescent="0.35">
      <c r="A32" s="2" t="s">
        <v>19</v>
      </c>
      <c r="C32">
        <v>2</v>
      </c>
      <c r="D32">
        <v>9</v>
      </c>
      <c r="J32">
        <v>1</v>
      </c>
      <c r="L32">
        <f t="shared" si="0"/>
        <v>12</v>
      </c>
      <c r="M32" s="5">
        <f t="shared" si="1"/>
        <v>3.0000000000000001E-3</v>
      </c>
      <c r="S32" s="2" t="s">
        <v>43</v>
      </c>
    </row>
    <row r="33" spans="1:19" ht="15.5" x14ac:dyDescent="0.35">
      <c r="A33" s="2" t="s">
        <v>73</v>
      </c>
      <c r="C33">
        <v>3</v>
      </c>
      <c r="H33">
        <v>6</v>
      </c>
      <c r="I33">
        <v>3</v>
      </c>
      <c r="L33">
        <f t="shared" si="0"/>
        <v>12</v>
      </c>
      <c r="M33" s="5">
        <f t="shared" si="1"/>
        <v>3.0000000000000001E-3</v>
      </c>
      <c r="S33" s="2" t="s">
        <v>44</v>
      </c>
    </row>
    <row r="34" spans="1:19" ht="15.5" x14ac:dyDescent="0.35">
      <c r="A34" s="2" t="s">
        <v>78</v>
      </c>
      <c r="D34">
        <v>10</v>
      </c>
      <c r="I34">
        <v>1</v>
      </c>
      <c r="J34">
        <v>1</v>
      </c>
      <c r="L34">
        <f t="shared" ref="L34:L65" si="3">SUM(B34:K34)</f>
        <v>12</v>
      </c>
      <c r="M34" s="5">
        <f t="shared" si="1"/>
        <v>3.0000000000000001E-3</v>
      </c>
      <c r="S34" s="2" t="s">
        <v>11</v>
      </c>
    </row>
    <row r="35" spans="1:19" ht="15.5" x14ac:dyDescent="0.35">
      <c r="A35" s="2" t="s">
        <v>60</v>
      </c>
      <c r="E35">
        <v>7</v>
      </c>
      <c r="F35">
        <v>3</v>
      </c>
      <c r="I35">
        <v>1</v>
      </c>
      <c r="L35">
        <f t="shared" si="3"/>
        <v>11</v>
      </c>
      <c r="M35" s="5">
        <f t="shared" si="1"/>
        <v>2.7499999999999998E-3</v>
      </c>
      <c r="S35" s="2" t="s">
        <v>45</v>
      </c>
    </row>
    <row r="36" spans="1:19" ht="15.5" x14ac:dyDescent="0.35">
      <c r="A36" s="2" t="s">
        <v>30</v>
      </c>
      <c r="D36">
        <v>1</v>
      </c>
      <c r="E36">
        <v>4</v>
      </c>
      <c r="H36">
        <v>5</v>
      </c>
      <c r="L36">
        <f t="shared" si="3"/>
        <v>10</v>
      </c>
      <c r="M36" s="5">
        <f t="shared" si="1"/>
        <v>2.5000000000000001E-3</v>
      </c>
      <c r="S36" s="2" t="s">
        <v>46</v>
      </c>
    </row>
    <row r="37" spans="1:19" ht="15.5" x14ac:dyDescent="0.35">
      <c r="A37" s="2" t="s">
        <v>16</v>
      </c>
      <c r="B37">
        <v>7</v>
      </c>
      <c r="D37">
        <v>1</v>
      </c>
      <c r="F37">
        <v>1</v>
      </c>
      <c r="L37">
        <f t="shared" si="3"/>
        <v>9</v>
      </c>
      <c r="M37" s="5">
        <f t="shared" si="1"/>
        <v>2.2499999999999998E-3</v>
      </c>
      <c r="S37" s="2" t="s">
        <v>47</v>
      </c>
    </row>
    <row r="38" spans="1:19" ht="15.5" x14ac:dyDescent="0.35">
      <c r="A38" s="2" t="s">
        <v>39</v>
      </c>
      <c r="B38">
        <v>1</v>
      </c>
      <c r="C38">
        <v>1</v>
      </c>
      <c r="I38">
        <v>4</v>
      </c>
      <c r="K38">
        <v>2</v>
      </c>
      <c r="L38">
        <f t="shared" si="3"/>
        <v>8</v>
      </c>
      <c r="M38" s="5">
        <f t="shared" si="1"/>
        <v>2E-3</v>
      </c>
      <c r="S38" s="2" t="s">
        <v>41</v>
      </c>
    </row>
    <row r="39" spans="1:19" ht="15.5" x14ac:dyDescent="0.35">
      <c r="A39" s="2" t="s">
        <v>61</v>
      </c>
      <c r="B39">
        <v>7</v>
      </c>
      <c r="C39">
        <v>1</v>
      </c>
      <c r="L39">
        <f t="shared" si="3"/>
        <v>8</v>
      </c>
      <c r="M39" s="5">
        <f t="shared" si="1"/>
        <v>2E-3</v>
      </c>
      <c r="S39" s="2" t="s">
        <v>48</v>
      </c>
    </row>
    <row r="40" spans="1:19" ht="15.5" x14ac:dyDescent="0.35">
      <c r="A40" s="2" t="s">
        <v>31</v>
      </c>
      <c r="C40">
        <v>2</v>
      </c>
      <c r="E40">
        <v>4</v>
      </c>
      <c r="H40">
        <v>1</v>
      </c>
      <c r="L40">
        <f t="shared" si="3"/>
        <v>7</v>
      </c>
      <c r="M40" s="5">
        <f t="shared" si="1"/>
        <v>1.75E-3</v>
      </c>
      <c r="S40" s="2" t="s">
        <v>50</v>
      </c>
    </row>
    <row r="41" spans="1:19" ht="15.5" x14ac:dyDescent="0.35">
      <c r="A41" s="2" t="s">
        <v>51</v>
      </c>
      <c r="E41">
        <v>1</v>
      </c>
      <c r="H41">
        <v>6</v>
      </c>
      <c r="L41">
        <f t="shared" si="3"/>
        <v>7</v>
      </c>
      <c r="M41" s="5">
        <f t="shared" si="1"/>
        <v>1.75E-3</v>
      </c>
      <c r="S41" s="2" t="s">
        <v>52</v>
      </c>
    </row>
    <row r="42" spans="1:19" ht="15.5" x14ac:dyDescent="0.35">
      <c r="A42" s="2" t="s">
        <v>84</v>
      </c>
      <c r="B42">
        <v>3</v>
      </c>
      <c r="C42">
        <v>2</v>
      </c>
      <c r="H42">
        <v>2</v>
      </c>
      <c r="L42">
        <f t="shared" si="3"/>
        <v>7</v>
      </c>
      <c r="M42" s="5">
        <f t="shared" si="1"/>
        <v>1.75E-3</v>
      </c>
      <c r="S42" s="2" t="s">
        <v>53</v>
      </c>
    </row>
    <row r="43" spans="1:19" ht="15.5" x14ac:dyDescent="0.35">
      <c r="A43" s="2" t="s">
        <v>28</v>
      </c>
      <c r="B43">
        <v>6</v>
      </c>
      <c r="L43">
        <f t="shared" si="3"/>
        <v>6</v>
      </c>
      <c r="M43" s="5">
        <f t="shared" si="1"/>
        <v>1.5E-3</v>
      </c>
      <c r="S43" s="2" t="s">
        <v>51</v>
      </c>
    </row>
    <row r="44" spans="1:19" ht="15.5" x14ac:dyDescent="0.35">
      <c r="A44" s="2" t="s">
        <v>85</v>
      </c>
      <c r="B44">
        <v>1</v>
      </c>
      <c r="D44">
        <v>1</v>
      </c>
      <c r="F44">
        <v>1</v>
      </c>
      <c r="I44">
        <v>1</v>
      </c>
      <c r="J44">
        <v>1</v>
      </c>
      <c r="L44">
        <f t="shared" si="3"/>
        <v>5</v>
      </c>
      <c r="M44" s="5">
        <f t="shared" si="1"/>
        <v>1.25E-3</v>
      </c>
      <c r="S44" s="2" t="s">
        <v>54</v>
      </c>
    </row>
    <row r="45" spans="1:19" ht="15.5" x14ac:dyDescent="0.35">
      <c r="A45" s="2" t="s">
        <v>35</v>
      </c>
      <c r="D45">
        <v>1</v>
      </c>
      <c r="E45">
        <v>2</v>
      </c>
      <c r="H45">
        <v>1</v>
      </c>
      <c r="L45">
        <f t="shared" si="3"/>
        <v>4</v>
      </c>
      <c r="M45" s="5">
        <f t="shared" si="1"/>
        <v>1E-3</v>
      </c>
      <c r="S45" s="2" t="s">
        <v>55</v>
      </c>
    </row>
    <row r="46" spans="1:19" ht="15.5" x14ac:dyDescent="0.35">
      <c r="A46" s="2" t="s">
        <v>44</v>
      </c>
      <c r="C46">
        <v>2</v>
      </c>
      <c r="E46">
        <v>1</v>
      </c>
      <c r="K46">
        <v>1</v>
      </c>
      <c r="L46">
        <f t="shared" si="3"/>
        <v>4</v>
      </c>
      <c r="M46" s="5">
        <f t="shared" si="1"/>
        <v>1E-3</v>
      </c>
      <c r="S46" s="2" t="s">
        <v>56</v>
      </c>
    </row>
    <row r="47" spans="1:19" ht="15.5" x14ac:dyDescent="0.35">
      <c r="A47" s="2" t="s">
        <v>56</v>
      </c>
      <c r="D47">
        <v>3</v>
      </c>
      <c r="J47">
        <v>1</v>
      </c>
      <c r="L47">
        <f t="shared" si="3"/>
        <v>4</v>
      </c>
      <c r="M47" s="5">
        <f t="shared" si="1"/>
        <v>1E-3</v>
      </c>
      <c r="S47" s="2" t="s">
        <v>60</v>
      </c>
    </row>
    <row r="48" spans="1:19" ht="15.5" x14ac:dyDescent="0.35">
      <c r="A48" s="2" t="s">
        <v>65</v>
      </c>
      <c r="C48">
        <v>1</v>
      </c>
      <c r="I48">
        <v>3</v>
      </c>
      <c r="L48">
        <f t="shared" si="3"/>
        <v>4</v>
      </c>
      <c r="M48" s="5">
        <f t="shared" si="1"/>
        <v>1E-3</v>
      </c>
      <c r="S48" s="2" t="s">
        <v>62</v>
      </c>
    </row>
    <row r="49" spans="1:19" ht="15.5" x14ac:dyDescent="0.35">
      <c r="A49" s="2" t="s">
        <v>29</v>
      </c>
      <c r="I49">
        <v>3</v>
      </c>
      <c r="L49">
        <f t="shared" si="3"/>
        <v>3</v>
      </c>
      <c r="M49" s="5">
        <f t="shared" si="1"/>
        <v>7.5000000000000002E-4</v>
      </c>
      <c r="S49" s="2" t="s">
        <v>61</v>
      </c>
    </row>
    <row r="50" spans="1:19" ht="15.5" x14ac:dyDescent="0.35">
      <c r="A50" s="2" t="s">
        <v>38</v>
      </c>
      <c r="B50">
        <v>1</v>
      </c>
      <c r="C50">
        <v>2</v>
      </c>
      <c r="L50">
        <f t="shared" si="3"/>
        <v>3</v>
      </c>
      <c r="M50" s="5">
        <f t="shared" si="1"/>
        <v>7.5000000000000002E-4</v>
      </c>
      <c r="S50" s="2" t="s">
        <v>63</v>
      </c>
    </row>
    <row r="51" spans="1:19" ht="15.5" x14ac:dyDescent="0.35">
      <c r="A51" s="2" t="s">
        <v>48</v>
      </c>
      <c r="E51">
        <v>2</v>
      </c>
      <c r="H51">
        <v>1</v>
      </c>
      <c r="L51">
        <f t="shared" si="3"/>
        <v>3</v>
      </c>
      <c r="M51" s="5">
        <f t="shared" si="1"/>
        <v>7.5000000000000002E-4</v>
      </c>
      <c r="S51" s="2" t="s">
        <v>64</v>
      </c>
    </row>
    <row r="52" spans="1:19" ht="15.5" x14ac:dyDescent="0.35">
      <c r="A52" s="2" t="s">
        <v>54</v>
      </c>
      <c r="E52">
        <v>3</v>
      </c>
      <c r="L52">
        <f t="shared" si="3"/>
        <v>3</v>
      </c>
      <c r="M52" s="5">
        <f t="shared" si="1"/>
        <v>7.5000000000000002E-4</v>
      </c>
      <c r="S52" s="2" t="s">
        <v>65</v>
      </c>
    </row>
    <row r="53" spans="1:19" ht="15.5" x14ac:dyDescent="0.35">
      <c r="A53" s="2" t="s">
        <v>64</v>
      </c>
      <c r="F53">
        <v>2</v>
      </c>
      <c r="G53">
        <v>1</v>
      </c>
      <c r="L53">
        <f t="shared" si="3"/>
        <v>3</v>
      </c>
      <c r="M53" s="5">
        <f t="shared" si="1"/>
        <v>7.5000000000000002E-4</v>
      </c>
      <c r="S53" s="2" t="s">
        <v>66</v>
      </c>
    </row>
    <row r="54" spans="1:19" ht="15.5" x14ac:dyDescent="0.35">
      <c r="A54" s="2" t="s">
        <v>37</v>
      </c>
      <c r="D54">
        <v>2</v>
      </c>
      <c r="L54">
        <f t="shared" si="3"/>
        <v>2</v>
      </c>
      <c r="M54" s="5">
        <f t="shared" si="1"/>
        <v>5.0000000000000001E-4</v>
      </c>
      <c r="S54" s="2" t="s">
        <v>67</v>
      </c>
    </row>
    <row r="55" spans="1:19" ht="15.5" x14ac:dyDescent="0.35">
      <c r="A55" s="2" t="s">
        <v>55</v>
      </c>
      <c r="D55">
        <v>1</v>
      </c>
      <c r="I55">
        <v>1</v>
      </c>
      <c r="L55">
        <f t="shared" si="3"/>
        <v>2</v>
      </c>
      <c r="M55" s="5">
        <f t="shared" si="1"/>
        <v>5.0000000000000001E-4</v>
      </c>
      <c r="S55" s="2" t="s">
        <v>69</v>
      </c>
    </row>
    <row r="56" spans="1:19" ht="15.5" x14ac:dyDescent="0.35">
      <c r="A56" s="2" t="s">
        <v>66</v>
      </c>
      <c r="J56">
        <v>2</v>
      </c>
      <c r="L56">
        <f t="shared" si="3"/>
        <v>2</v>
      </c>
      <c r="M56" s="5">
        <f t="shared" si="1"/>
        <v>5.0000000000000001E-4</v>
      </c>
      <c r="S56" s="2" t="s">
        <v>70</v>
      </c>
    </row>
    <row r="57" spans="1:19" ht="15.5" x14ac:dyDescent="0.35">
      <c r="A57" s="2" t="s">
        <v>70</v>
      </c>
      <c r="C57">
        <v>1</v>
      </c>
      <c r="F57">
        <v>1</v>
      </c>
      <c r="L57">
        <f t="shared" si="3"/>
        <v>2</v>
      </c>
      <c r="M57" s="5">
        <f t="shared" si="1"/>
        <v>5.0000000000000001E-4</v>
      </c>
      <c r="S57" s="2" t="s">
        <v>68</v>
      </c>
    </row>
    <row r="58" spans="1:19" ht="15.5" x14ac:dyDescent="0.35">
      <c r="A58" s="2" t="s">
        <v>76</v>
      </c>
      <c r="H58">
        <v>2</v>
      </c>
      <c r="L58">
        <f t="shared" si="3"/>
        <v>2</v>
      </c>
      <c r="M58" s="5">
        <f t="shared" si="1"/>
        <v>5.0000000000000001E-4</v>
      </c>
      <c r="S58" s="2" t="s">
        <v>72</v>
      </c>
    </row>
    <row r="59" spans="1:19" ht="15.5" x14ac:dyDescent="0.35">
      <c r="A59" s="2" t="s">
        <v>77</v>
      </c>
      <c r="D59">
        <v>1</v>
      </c>
      <c r="J59">
        <v>1</v>
      </c>
      <c r="L59">
        <f t="shared" si="3"/>
        <v>2</v>
      </c>
      <c r="M59" s="5">
        <f t="shared" si="1"/>
        <v>5.0000000000000001E-4</v>
      </c>
      <c r="S59" s="2" t="s">
        <v>71</v>
      </c>
    </row>
    <row r="60" spans="1:19" ht="15.5" x14ac:dyDescent="0.35">
      <c r="A60" s="2" t="s">
        <v>81</v>
      </c>
      <c r="J60">
        <v>2</v>
      </c>
      <c r="L60">
        <f t="shared" si="3"/>
        <v>2</v>
      </c>
      <c r="M60" s="5">
        <f t="shared" si="1"/>
        <v>5.0000000000000001E-4</v>
      </c>
      <c r="S60" s="2" t="s">
        <v>73</v>
      </c>
    </row>
    <row r="61" spans="1:19" ht="15.5" x14ac:dyDescent="0.35">
      <c r="A61" s="2" t="s">
        <v>91</v>
      </c>
      <c r="E61">
        <v>2</v>
      </c>
      <c r="L61">
        <f t="shared" si="3"/>
        <v>2</v>
      </c>
      <c r="M61" s="5">
        <f t="shared" si="1"/>
        <v>5.0000000000000001E-4</v>
      </c>
      <c r="S61" s="2" t="s">
        <v>74</v>
      </c>
    </row>
    <row r="62" spans="1:19" ht="15.5" x14ac:dyDescent="0.35">
      <c r="A62" s="2" t="s">
        <v>92</v>
      </c>
      <c r="C62">
        <v>1</v>
      </c>
      <c r="D62">
        <v>1</v>
      </c>
      <c r="L62">
        <f t="shared" si="3"/>
        <v>2</v>
      </c>
      <c r="M62" s="5">
        <f t="shared" si="1"/>
        <v>5.0000000000000001E-4</v>
      </c>
      <c r="S62" s="2" t="s">
        <v>75</v>
      </c>
    </row>
    <row r="63" spans="1:19" ht="15.5" x14ac:dyDescent="0.35">
      <c r="A63" s="2" t="s">
        <v>12</v>
      </c>
      <c r="C63">
        <v>1</v>
      </c>
      <c r="L63">
        <f t="shared" si="3"/>
        <v>1</v>
      </c>
      <c r="M63" s="5">
        <f t="shared" si="1"/>
        <v>2.5000000000000001E-4</v>
      </c>
      <c r="S63" s="2" t="s">
        <v>76</v>
      </c>
    </row>
    <row r="64" spans="1:19" ht="15.5" x14ac:dyDescent="0.35">
      <c r="A64" s="2" t="s">
        <v>13</v>
      </c>
      <c r="J64">
        <v>1</v>
      </c>
      <c r="L64">
        <f t="shared" si="3"/>
        <v>1</v>
      </c>
      <c r="M64" s="5">
        <f t="shared" si="1"/>
        <v>2.5000000000000001E-4</v>
      </c>
      <c r="S64" s="2" t="s">
        <v>77</v>
      </c>
    </row>
    <row r="65" spans="1:19" ht="15.5" x14ac:dyDescent="0.35">
      <c r="A65" s="2" t="s">
        <v>20</v>
      </c>
      <c r="B65">
        <v>1</v>
      </c>
      <c r="L65">
        <f t="shared" si="3"/>
        <v>1</v>
      </c>
      <c r="M65" s="5">
        <f t="shared" si="1"/>
        <v>2.5000000000000001E-4</v>
      </c>
      <c r="S65" s="2" t="s">
        <v>78</v>
      </c>
    </row>
    <row r="66" spans="1:19" ht="15.5" x14ac:dyDescent="0.35">
      <c r="A66" s="2" t="s">
        <v>22</v>
      </c>
      <c r="E66">
        <v>1</v>
      </c>
      <c r="L66">
        <f t="shared" ref="L66:L97" si="4">SUM(B66:K66)</f>
        <v>1</v>
      </c>
      <c r="M66" s="5">
        <f t="shared" si="1"/>
        <v>2.5000000000000001E-4</v>
      </c>
      <c r="S66" s="2" t="s">
        <v>79</v>
      </c>
    </row>
    <row r="67" spans="1:19" ht="15.5" x14ac:dyDescent="0.35">
      <c r="A67" s="2" t="s">
        <v>23</v>
      </c>
      <c r="D67">
        <v>1</v>
      </c>
      <c r="L67">
        <f t="shared" si="4"/>
        <v>1</v>
      </c>
      <c r="M67" s="5">
        <f t="shared" ref="M67:M80" si="5">L67/4000</f>
        <v>2.5000000000000001E-4</v>
      </c>
      <c r="S67" s="2" t="s">
        <v>81</v>
      </c>
    </row>
    <row r="68" spans="1:19" ht="15.5" x14ac:dyDescent="0.35">
      <c r="A68" s="2" t="s">
        <v>24</v>
      </c>
      <c r="I68">
        <v>1</v>
      </c>
      <c r="L68">
        <f t="shared" si="4"/>
        <v>1</v>
      </c>
      <c r="M68" s="5">
        <f t="shared" si="5"/>
        <v>2.5000000000000001E-4</v>
      </c>
      <c r="S68" s="2" t="s">
        <v>82</v>
      </c>
    </row>
    <row r="69" spans="1:19" ht="15.5" x14ac:dyDescent="0.35">
      <c r="A69" s="2" t="s">
        <v>25</v>
      </c>
      <c r="D69">
        <v>1</v>
      </c>
      <c r="L69">
        <f t="shared" si="4"/>
        <v>1</v>
      </c>
      <c r="M69" s="5">
        <f t="shared" si="5"/>
        <v>2.5000000000000001E-4</v>
      </c>
      <c r="S69" s="2" t="s">
        <v>83</v>
      </c>
    </row>
    <row r="70" spans="1:19" ht="15.5" x14ac:dyDescent="0.35">
      <c r="A70" s="2" t="s">
        <v>40</v>
      </c>
      <c r="B70">
        <v>1</v>
      </c>
      <c r="L70">
        <f t="shared" si="4"/>
        <v>1</v>
      </c>
      <c r="M70" s="5">
        <f t="shared" si="5"/>
        <v>2.5000000000000001E-4</v>
      </c>
      <c r="S70" s="2" t="s">
        <v>84</v>
      </c>
    </row>
    <row r="71" spans="1:19" ht="15.5" x14ac:dyDescent="0.35">
      <c r="A71" s="2" t="s">
        <v>41</v>
      </c>
      <c r="F71">
        <v>1</v>
      </c>
      <c r="L71">
        <f t="shared" si="4"/>
        <v>1</v>
      </c>
      <c r="M71" s="5">
        <f t="shared" si="5"/>
        <v>2.5000000000000001E-4</v>
      </c>
      <c r="S71" s="2" t="s">
        <v>85</v>
      </c>
    </row>
    <row r="72" spans="1:19" ht="15.5" x14ac:dyDescent="0.35">
      <c r="A72" s="2" t="s">
        <v>47</v>
      </c>
      <c r="D72">
        <v>1</v>
      </c>
      <c r="L72">
        <f t="shared" si="4"/>
        <v>1</v>
      </c>
      <c r="M72" s="5">
        <f t="shared" si="5"/>
        <v>2.5000000000000001E-4</v>
      </c>
      <c r="S72" s="2" t="s">
        <v>86</v>
      </c>
    </row>
    <row r="73" spans="1:19" ht="15.5" x14ac:dyDescent="0.35">
      <c r="A73" s="2" t="s">
        <v>50</v>
      </c>
      <c r="E73">
        <v>1</v>
      </c>
      <c r="L73">
        <f t="shared" si="4"/>
        <v>1</v>
      </c>
      <c r="M73" s="5">
        <f t="shared" si="5"/>
        <v>2.5000000000000001E-4</v>
      </c>
      <c r="S73" s="2" t="s">
        <v>87</v>
      </c>
    </row>
    <row r="74" spans="1:19" ht="15.5" x14ac:dyDescent="0.35">
      <c r="A74" s="2" t="s">
        <v>52</v>
      </c>
      <c r="E74">
        <v>1</v>
      </c>
      <c r="L74">
        <f t="shared" si="4"/>
        <v>1</v>
      </c>
      <c r="M74" s="5">
        <f t="shared" si="5"/>
        <v>2.5000000000000001E-4</v>
      </c>
      <c r="S74" s="2" t="s">
        <v>88</v>
      </c>
    </row>
    <row r="75" spans="1:19" ht="15.5" x14ac:dyDescent="0.35">
      <c r="A75" s="2" t="s">
        <v>53</v>
      </c>
      <c r="H75">
        <v>1</v>
      </c>
      <c r="L75">
        <f t="shared" si="4"/>
        <v>1</v>
      </c>
      <c r="M75" s="5">
        <f t="shared" si="5"/>
        <v>2.5000000000000001E-4</v>
      </c>
      <c r="S75" s="2" t="s">
        <v>89</v>
      </c>
    </row>
    <row r="76" spans="1:19" ht="15.5" x14ac:dyDescent="0.35">
      <c r="A76" s="2" t="s">
        <v>69</v>
      </c>
      <c r="D76">
        <v>1</v>
      </c>
      <c r="L76">
        <f t="shared" si="4"/>
        <v>1</v>
      </c>
      <c r="M76" s="5">
        <f t="shared" si="5"/>
        <v>2.5000000000000001E-4</v>
      </c>
      <c r="S76" s="2" t="s">
        <v>91</v>
      </c>
    </row>
    <row r="77" spans="1:19" ht="15.5" x14ac:dyDescent="0.35">
      <c r="A77" s="2" t="s">
        <v>71</v>
      </c>
      <c r="C77">
        <v>1</v>
      </c>
      <c r="L77">
        <f t="shared" si="4"/>
        <v>1</v>
      </c>
      <c r="M77" s="5">
        <f t="shared" si="5"/>
        <v>2.5000000000000001E-4</v>
      </c>
      <c r="S77" s="2" t="s">
        <v>92</v>
      </c>
    </row>
    <row r="78" spans="1:19" ht="15.5" x14ac:dyDescent="0.35">
      <c r="A78" s="2" t="s">
        <v>87</v>
      </c>
      <c r="I78">
        <v>1</v>
      </c>
      <c r="L78">
        <f t="shared" si="4"/>
        <v>1</v>
      </c>
      <c r="M78" s="5">
        <f t="shared" si="5"/>
        <v>2.5000000000000001E-4</v>
      </c>
      <c r="S78" s="2" t="s">
        <v>95</v>
      </c>
    </row>
    <row r="79" spans="1:19" ht="15.5" x14ac:dyDescent="0.35">
      <c r="A79" s="2" t="s">
        <v>94</v>
      </c>
      <c r="J79">
        <v>1</v>
      </c>
      <c r="L79">
        <f t="shared" si="4"/>
        <v>1</v>
      </c>
      <c r="M79" s="5">
        <f t="shared" si="5"/>
        <v>2.5000000000000001E-4</v>
      </c>
      <c r="S79" s="2" t="s">
        <v>94</v>
      </c>
    </row>
    <row r="80" spans="1:19" x14ac:dyDescent="0.35">
      <c r="B80">
        <f>SUM(B2:B79)</f>
        <v>400</v>
      </c>
      <c r="C80">
        <f t="shared" ref="C80:L80" si="6">SUM(C2:C79)</f>
        <v>400</v>
      </c>
      <c r="D80">
        <f t="shared" si="6"/>
        <v>400</v>
      </c>
      <c r="E80">
        <f t="shared" si="6"/>
        <v>400</v>
      </c>
      <c r="F80">
        <f t="shared" si="6"/>
        <v>400</v>
      </c>
      <c r="G80">
        <f t="shared" si="6"/>
        <v>400</v>
      </c>
      <c r="H80">
        <f t="shared" si="6"/>
        <v>400</v>
      </c>
      <c r="I80">
        <f t="shared" si="6"/>
        <v>400</v>
      </c>
      <c r="J80">
        <f t="shared" si="6"/>
        <v>400</v>
      </c>
      <c r="K80">
        <f t="shared" si="6"/>
        <v>400</v>
      </c>
      <c r="L80">
        <f t="shared" si="6"/>
        <v>4000</v>
      </c>
      <c r="M80" s="5">
        <f t="shared" si="5"/>
        <v>1</v>
      </c>
    </row>
  </sheetData>
  <sortState xmlns:xlrd2="http://schemas.microsoft.com/office/spreadsheetml/2017/richdata2" ref="T2:U87">
    <sortCondition descending="1" ref="U2:U87"/>
  </sortState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3"/>
  <sheetViews>
    <sheetView workbookViewId="0">
      <selection activeCell="J16" sqref="J16"/>
    </sheetView>
  </sheetViews>
  <sheetFormatPr defaultRowHeight="14.5" x14ac:dyDescent="0.35"/>
  <cols>
    <col min="1" max="1" width="41.26953125" bestFit="1" customWidth="1"/>
    <col min="3" max="3" width="9.1796875" style="4"/>
    <col min="5" max="5" width="16.453125" bestFit="1" customWidth="1"/>
    <col min="6" max="6" width="10.1796875" bestFit="1" customWidth="1"/>
    <col min="9" max="9" width="37.453125" bestFit="1" customWidth="1"/>
    <col min="10" max="10" width="17.453125" bestFit="1" customWidth="1"/>
  </cols>
  <sheetData>
    <row r="1" spans="1:11" x14ac:dyDescent="0.35">
      <c r="B1" t="s">
        <v>10</v>
      </c>
      <c r="J1" t="s">
        <v>170</v>
      </c>
      <c r="K1" t="s">
        <v>171</v>
      </c>
    </row>
    <row r="2" spans="1:11" ht="14.25" customHeight="1" x14ac:dyDescent="0.35">
      <c r="A2" s="2" t="s">
        <v>17</v>
      </c>
      <c r="B2">
        <v>238</v>
      </c>
      <c r="C2" s="5">
        <f>(B2/400)</f>
        <v>0.59499999999999997</v>
      </c>
      <c r="E2" t="s">
        <v>151</v>
      </c>
      <c r="F2" s="7">
        <f>SUM(B2:B6)</f>
        <v>346</v>
      </c>
      <c r="G2" s="6">
        <f>SUM(C2:C6)</f>
        <v>0.86499999999999999</v>
      </c>
      <c r="I2" s="2" t="s">
        <v>17</v>
      </c>
      <c r="J2" t="s">
        <v>169</v>
      </c>
      <c r="K2">
        <v>4</v>
      </c>
    </row>
    <row r="3" spans="1:11" ht="15.5" x14ac:dyDescent="0.35">
      <c r="A3" s="2" t="s">
        <v>59</v>
      </c>
      <c r="B3">
        <v>52</v>
      </c>
      <c r="C3" s="5">
        <f t="shared" ref="C3:C32" si="0">(B3/400)</f>
        <v>0.13</v>
      </c>
      <c r="I3" s="2" t="s">
        <v>14</v>
      </c>
      <c r="J3" t="s">
        <v>163</v>
      </c>
      <c r="K3">
        <v>4</v>
      </c>
    </row>
    <row r="4" spans="1:11" ht="15.5" x14ac:dyDescent="0.35">
      <c r="A4" s="2" t="s">
        <v>18</v>
      </c>
      <c r="B4">
        <v>21</v>
      </c>
      <c r="C4" s="5">
        <f t="shared" si="0"/>
        <v>5.2499999999999998E-2</v>
      </c>
      <c r="E4" t="s">
        <v>152</v>
      </c>
      <c r="F4" t="s">
        <v>153</v>
      </c>
      <c r="I4" s="2" t="s">
        <v>18</v>
      </c>
      <c r="J4" t="s">
        <v>157</v>
      </c>
      <c r="K4">
        <v>3</v>
      </c>
    </row>
    <row r="5" spans="1:11" ht="15.5" x14ac:dyDescent="0.35">
      <c r="A5" s="2" t="s">
        <v>85</v>
      </c>
      <c r="B5">
        <v>19</v>
      </c>
      <c r="C5" s="5">
        <f t="shared" si="0"/>
        <v>4.7500000000000001E-2</v>
      </c>
      <c r="I5" s="2" t="s">
        <v>34</v>
      </c>
      <c r="J5" t="s">
        <v>162</v>
      </c>
      <c r="K5">
        <v>3</v>
      </c>
    </row>
    <row r="6" spans="1:11" ht="15.5" x14ac:dyDescent="0.35">
      <c r="A6" s="2" t="s">
        <v>81</v>
      </c>
      <c r="B6">
        <v>16</v>
      </c>
      <c r="C6" s="5">
        <f t="shared" si="0"/>
        <v>0.04</v>
      </c>
      <c r="I6" s="2" t="s">
        <v>35</v>
      </c>
      <c r="J6" t="s">
        <v>164</v>
      </c>
      <c r="K6">
        <v>3</v>
      </c>
    </row>
    <row r="7" spans="1:11" ht="15.5" x14ac:dyDescent="0.35">
      <c r="A7" s="2" t="s">
        <v>78</v>
      </c>
      <c r="B7">
        <v>12</v>
      </c>
      <c r="C7" s="5">
        <f t="shared" si="0"/>
        <v>0.03</v>
      </c>
      <c r="I7" s="2" t="s">
        <v>36</v>
      </c>
      <c r="J7" t="s">
        <v>166</v>
      </c>
      <c r="K7">
        <v>3</v>
      </c>
    </row>
    <row r="8" spans="1:11" ht="15.5" x14ac:dyDescent="0.35">
      <c r="A8" s="2" t="s">
        <v>79</v>
      </c>
      <c r="B8">
        <v>10</v>
      </c>
      <c r="C8" s="5">
        <f t="shared" si="0"/>
        <v>2.5000000000000001E-2</v>
      </c>
      <c r="I8" s="2" t="s">
        <v>42</v>
      </c>
      <c r="J8" t="s">
        <v>158</v>
      </c>
      <c r="K8">
        <v>2</v>
      </c>
    </row>
    <row r="9" spans="1:11" ht="15.5" x14ac:dyDescent="0.35">
      <c r="A9" s="2" t="s">
        <v>36</v>
      </c>
      <c r="B9">
        <v>3</v>
      </c>
      <c r="C9" s="5">
        <f t="shared" si="0"/>
        <v>7.4999999999999997E-3</v>
      </c>
      <c r="I9" s="2" t="s">
        <v>45</v>
      </c>
      <c r="J9" t="s">
        <v>160</v>
      </c>
      <c r="K9">
        <v>2</v>
      </c>
    </row>
    <row r="10" spans="1:11" ht="15.5" x14ac:dyDescent="0.35">
      <c r="A10" s="2" t="s">
        <v>80</v>
      </c>
      <c r="B10">
        <v>3</v>
      </c>
      <c r="C10" s="5">
        <f t="shared" si="0"/>
        <v>7.4999999999999997E-3</v>
      </c>
      <c r="I10" s="2" t="s">
        <v>49</v>
      </c>
      <c r="J10" t="s">
        <v>154</v>
      </c>
      <c r="K10">
        <v>1</v>
      </c>
    </row>
    <row r="11" spans="1:11" ht="15.5" x14ac:dyDescent="0.35">
      <c r="A11" s="2" t="s">
        <v>94</v>
      </c>
      <c r="B11">
        <v>3</v>
      </c>
      <c r="C11" s="5">
        <f t="shared" si="0"/>
        <v>7.4999999999999997E-3</v>
      </c>
      <c r="I11" s="2" t="s">
        <v>57</v>
      </c>
      <c r="J11" t="s">
        <v>155</v>
      </c>
      <c r="K11">
        <v>1</v>
      </c>
    </row>
    <row r="12" spans="1:11" ht="15.5" x14ac:dyDescent="0.35">
      <c r="A12" s="2" t="s">
        <v>95</v>
      </c>
      <c r="B12">
        <v>3</v>
      </c>
      <c r="C12" s="5">
        <f t="shared" si="0"/>
        <v>7.4999999999999997E-3</v>
      </c>
      <c r="I12" s="2" t="s">
        <v>58</v>
      </c>
      <c r="J12" t="s">
        <v>156</v>
      </c>
      <c r="K12">
        <v>1</v>
      </c>
    </row>
    <row r="13" spans="1:11" ht="15.5" x14ac:dyDescent="0.35">
      <c r="A13" s="2" t="s">
        <v>14</v>
      </c>
      <c r="B13">
        <v>3</v>
      </c>
      <c r="C13" s="5">
        <f t="shared" si="0"/>
        <v>7.4999999999999997E-3</v>
      </c>
      <c r="I13" s="2" t="s">
        <v>59</v>
      </c>
      <c r="J13" t="s">
        <v>159</v>
      </c>
      <c r="K13">
        <v>1</v>
      </c>
    </row>
    <row r="14" spans="1:11" ht="15.5" x14ac:dyDescent="0.35">
      <c r="A14" s="2" t="s">
        <v>34</v>
      </c>
      <c r="B14">
        <v>3</v>
      </c>
      <c r="C14" s="5">
        <f t="shared" si="0"/>
        <v>7.4999999999999997E-3</v>
      </c>
      <c r="I14" s="2" t="s">
        <v>60</v>
      </c>
      <c r="J14" t="s">
        <v>165</v>
      </c>
      <c r="K14">
        <v>1</v>
      </c>
    </row>
    <row r="15" spans="1:11" ht="15.5" x14ac:dyDescent="0.35">
      <c r="A15" s="2" t="s">
        <v>35</v>
      </c>
      <c r="B15">
        <v>3</v>
      </c>
      <c r="C15" s="5">
        <f t="shared" si="0"/>
        <v>7.4999999999999997E-3</v>
      </c>
      <c r="I15" s="2" t="s">
        <v>62</v>
      </c>
      <c r="J15" t="s">
        <v>167</v>
      </c>
      <c r="K15">
        <v>1</v>
      </c>
    </row>
    <row r="16" spans="1:11" ht="15.5" x14ac:dyDescent="0.35">
      <c r="A16" s="2" t="s">
        <v>42</v>
      </c>
      <c r="B16">
        <v>3</v>
      </c>
      <c r="C16" s="5">
        <f t="shared" si="0"/>
        <v>7.4999999999999997E-3</v>
      </c>
      <c r="I16" s="2" t="s">
        <v>63</v>
      </c>
      <c r="J16" t="s">
        <v>168</v>
      </c>
      <c r="K16">
        <v>1</v>
      </c>
    </row>
    <row r="17" spans="1:11" ht="15.5" x14ac:dyDescent="0.35">
      <c r="A17" s="2" t="s">
        <v>45</v>
      </c>
      <c r="B17">
        <v>3</v>
      </c>
      <c r="C17" s="5">
        <f t="shared" si="0"/>
        <v>7.4999999999999997E-3</v>
      </c>
      <c r="I17" s="2" t="s">
        <v>66</v>
      </c>
      <c r="K17">
        <f>SUM(K2:K16)</f>
        <v>31</v>
      </c>
    </row>
    <row r="18" spans="1:11" ht="15.5" x14ac:dyDescent="0.35">
      <c r="A18" s="2" t="s">
        <v>49</v>
      </c>
      <c r="B18">
        <v>3</v>
      </c>
      <c r="C18" s="5">
        <f t="shared" si="0"/>
        <v>7.4999999999999997E-3</v>
      </c>
      <c r="I18" s="2" t="s">
        <v>67</v>
      </c>
    </row>
    <row r="19" spans="1:11" ht="15.5" x14ac:dyDescent="0.35">
      <c r="A19" s="2" t="s">
        <v>57</v>
      </c>
      <c r="B19">
        <v>3</v>
      </c>
      <c r="C19" s="5">
        <f t="shared" si="0"/>
        <v>7.4999999999999997E-3</v>
      </c>
      <c r="I19" s="2" t="s">
        <v>70</v>
      </c>
    </row>
    <row r="20" spans="1:11" ht="15.5" x14ac:dyDescent="0.35">
      <c r="A20" s="2" t="s">
        <v>58</v>
      </c>
      <c r="B20">
        <v>3</v>
      </c>
      <c r="C20" s="5">
        <f t="shared" si="0"/>
        <v>7.4999999999999997E-3</v>
      </c>
      <c r="I20" s="2" t="s">
        <v>80</v>
      </c>
    </row>
    <row r="21" spans="1:11" ht="15.5" x14ac:dyDescent="0.35">
      <c r="A21" s="2" t="s">
        <v>60</v>
      </c>
      <c r="B21">
        <v>3</v>
      </c>
      <c r="C21" s="5">
        <f t="shared" si="0"/>
        <v>7.4999999999999997E-3</v>
      </c>
      <c r="I21" s="2" t="s">
        <v>78</v>
      </c>
    </row>
    <row r="22" spans="1:11" ht="15.5" x14ac:dyDescent="0.35">
      <c r="A22" s="2" t="s">
        <v>62</v>
      </c>
      <c r="B22">
        <v>3</v>
      </c>
      <c r="C22" s="5">
        <f t="shared" si="0"/>
        <v>7.4999999999999997E-3</v>
      </c>
      <c r="I22" s="2" t="s">
        <v>79</v>
      </c>
    </row>
    <row r="23" spans="1:11" ht="15.5" x14ac:dyDescent="0.35">
      <c r="A23" s="2" t="s">
        <v>63</v>
      </c>
      <c r="B23">
        <v>3</v>
      </c>
      <c r="C23" s="5">
        <f t="shared" si="0"/>
        <v>7.4999999999999997E-3</v>
      </c>
      <c r="I23" s="2" t="s">
        <v>81</v>
      </c>
    </row>
    <row r="24" spans="1:11" ht="15.5" x14ac:dyDescent="0.35">
      <c r="A24" s="2" t="s">
        <v>66</v>
      </c>
      <c r="B24">
        <v>3</v>
      </c>
      <c r="C24" s="5">
        <f t="shared" si="0"/>
        <v>7.4999999999999997E-3</v>
      </c>
      <c r="I24" s="2" t="s">
        <v>82</v>
      </c>
    </row>
    <row r="25" spans="1:11" ht="15.5" x14ac:dyDescent="0.35">
      <c r="A25" s="2" t="s">
        <v>67</v>
      </c>
      <c r="B25">
        <v>3</v>
      </c>
      <c r="C25" s="5">
        <f t="shared" si="0"/>
        <v>7.4999999999999997E-3</v>
      </c>
      <c r="I25" s="2" t="s">
        <v>85</v>
      </c>
    </row>
    <row r="26" spans="1:11" ht="15.5" x14ac:dyDescent="0.35">
      <c r="A26" s="2" t="s">
        <v>70</v>
      </c>
      <c r="B26">
        <v>3</v>
      </c>
      <c r="C26" s="5">
        <f t="shared" si="0"/>
        <v>7.4999999999999997E-3</v>
      </c>
      <c r="I26" s="2" t="s">
        <v>87</v>
      </c>
    </row>
    <row r="27" spans="1:11" ht="15.5" x14ac:dyDescent="0.35">
      <c r="A27" s="2" t="s">
        <v>82</v>
      </c>
      <c r="B27">
        <v>3</v>
      </c>
      <c r="C27" s="5">
        <f t="shared" si="0"/>
        <v>7.4999999999999997E-3</v>
      </c>
      <c r="I27" s="2" t="s">
        <v>88</v>
      </c>
    </row>
    <row r="28" spans="1:11" ht="15.5" x14ac:dyDescent="0.35">
      <c r="A28" s="2" t="s">
        <v>87</v>
      </c>
      <c r="B28">
        <v>3</v>
      </c>
      <c r="C28" s="5">
        <f t="shared" si="0"/>
        <v>7.4999999999999997E-3</v>
      </c>
      <c r="I28" s="2" t="s">
        <v>93</v>
      </c>
    </row>
    <row r="29" spans="1:11" ht="15.5" x14ac:dyDescent="0.35">
      <c r="A29" s="2" t="s">
        <v>88</v>
      </c>
      <c r="B29">
        <v>3</v>
      </c>
      <c r="C29" s="5">
        <f t="shared" si="0"/>
        <v>7.4999999999999997E-3</v>
      </c>
      <c r="I29" s="2" t="s">
        <v>90</v>
      </c>
    </row>
    <row r="30" spans="1:11" ht="15.5" x14ac:dyDescent="0.35">
      <c r="A30" s="2" t="s">
        <v>90</v>
      </c>
      <c r="B30">
        <v>3</v>
      </c>
      <c r="C30" s="5">
        <f t="shared" si="0"/>
        <v>7.4999999999999997E-3</v>
      </c>
      <c r="I30" s="2" t="s">
        <v>91</v>
      </c>
    </row>
    <row r="31" spans="1:11" ht="15.5" x14ac:dyDescent="0.35">
      <c r="A31" s="2" t="s">
        <v>91</v>
      </c>
      <c r="B31">
        <v>3</v>
      </c>
      <c r="C31" s="5">
        <f t="shared" si="0"/>
        <v>7.4999999999999997E-3</v>
      </c>
      <c r="I31" s="2" t="s">
        <v>95</v>
      </c>
    </row>
    <row r="32" spans="1:11" ht="15.5" x14ac:dyDescent="0.35">
      <c r="A32" s="2" t="s">
        <v>93</v>
      </c>
      <c r="B32">
        <v>1</v>
      </c>
      <c r="C32" s="5">
        <f t="shared" si="0"/>
        <v>2.5000000000000001E-3</v>
      </c>
      <c r="I32" s="2" t="s">
        <v>94</v>
      </c>
    </row>
    <row r="33" spans="2:3" x14ac:dyDescent="0.35">
      <c r="B33">
        <f>SUM(B2:B32)</f>
        <v>438</v>
      </c>
      <c r="C33" s="4">
        <f>SUM(C2:C32)</f>
        <v>1.0950000000000002</v>
      </c>
    </row>
  </sheetData>
  <sortState xmlns:xlrd2="http://schemas.microsoft.com/office/spreadsheetml/2017/richdata2" ref="J2:K32">
    <sortCondition descending="1" ref="K2:K32"/>
  </sortState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87"/>
  <sheetViews>
    <sheetView workbookViewId="0">
      <selection activeCell="E18" sqref="E18"/>
    </sheetView>
  </sheetViews>
  <sheetFormatPr defaultRowHeight="14.5" x14ac:dyDescent="0.35"/>
  <cols>
    <col min="1" max="1" width="41.26953125" bestFit="1" customWidth="1"/>
    <col min="3" max="3" width="22.81640625" bestFit="1" customWidth="1"/>
    <col min="5" max="5" width="36.54296875" bestFit="1" customWidth="1"/>
  </cols>
  <sheetData>
    <row r="1" spans="1:5" ht="15" thickBot="1" x14ac:dyDescent="0.4">
      <c r="A1" t="s">
        <v>150</v>
      </c>
      <c r="C1" t="s">
        <v>149</v>
      </c>
      <c r="E1" t="s">
        <v>148</v>
      </c>
    </row>
    <row r="2" spans="1:5" ht="15.5" x14ac:dyDescent="0.35">
      <c r="A2" s="1" t="s">
        <v>12</v>
      </c>
      <c r="C2" s="1" t="s">
        <v>12</v>
      </c>
      <c r="E2" s="2" t="s">
        <v>93</v>
      </c>
    </row>
    <row r="3" spans="1:5" ht="15.5" x14ac:dyDescent="0.35">
      <c r="A3" s="2" t="s">
        <v>13</v>
      </c>
      <c r="C3" s="2" t="s">
        <v>13</v>
      </c>
      <c r="E3" s="2" t="s">
        <v>80</v>
      </c>
    </row>
    <row r="4" spans="1:5" ht="15.5" x14ac:dyDescent="0.35">
      <c r="A4" s="2" t="s">
        <v>191</v>
      </c>
      <c r="C4" s="2" t="s">
        <v>191</v>
      </c>
      <c r="E4" s="2" t="s">
        <v>90</v>
      </c>
    </row>
    <row r="5" spans="1:5" ht="15.5" x14ac:dyDescent="0.35">
      <c r="A5" s="2" t="s">
        <v>14</v>
      </c>
      <c r="C5" s="2" t="s">
        <v>15</v>
      </c>
      <c r="E5" s="2" t="s">
        <v>57</v>
      </c>
    </row>
    <row r="6" spans="1:5" ht="15.5" x14ac:dyDescent="0.35">
      <c r="A6" s="2" t="s">
        <v>15</v>
      </c>
      <c r="C6" s="2" t="s">
        <v>16</v>
      </c>
      <c r="E6" s="2" t="s">
        <v>58</v>
      </c>
    </row>
    <row r="7" spans="1:5" ht="15.5" x14ac:dyDescent="0.35">
      <c r="A7" s="2" t="s">
        <v>16</v>
      </c>
      <c r="C7" s="2" t="s">
        <v>19</v>
      </c>
      <c r="E7" s="2" t="s">
        <v>59</v>
      </c>
    </row>
    <row r="8" spans="1:5" ht="15.5" x14ac:dyDescent="0.35">
      <c r="A8" s="2" t="s">
        <v>17</v>
      </c>
      <c r="C8" s="2" t="s">
        <v>20</v>
      </c>
      <c r="E8" s="2" t="s">
        <v>49</v>
      </c>
    </row>
    <row r="9" spans="1:5" ht="15.5" x14ac:dyDescent="0.35">
      <c r="A9" s="2" t="s">
        <v>18</v>
      </c>
      <c r="C9" s="2" t="s">
        <v>21</v>
      </c>
      <c r="E9" s="2" t="s">
        <v>34</v>
      </c>
    </row>
    <row r="10" spans="1:5" ht="15.5" x14ac:dyDescent="0.35">
      <c r="A10" s="2" t="s">
        <v>19</v>
      </c>
      <c r="C10" s="2" t="s">
        <v>22</v>
      </c>
    </row>
    <row r="11" spans="1:5" ht="15.5" x14ac:dyDescent="0.35">
      <c r="A11" s="2" t="s">
        <v>20</v>
      </c>
      <c r="C11" s="2" t="s">
        <v>23</v>
      </c>
    </row>
    <row r="12" spans="1:5" ht="15.5" x14ac:dyDescent="0.35">
      <c r="A12" s="2" t="s">
        <v>21</v>
      </c>
      <c r="C12" s="2" t="s">
        <v>24</v>
      </c>
    </row>
    <row r="13" spans="1:5" ht="15.5" x14ac:dyDescent="0.35">
      <c r="A13" s="2" t="s">
        <v>22</v>
      </c>
      <c r="C13" s="2" t="s">
        <v>25</v>
      </c>
    </row>
    <row r="14" spans="1:5" ht="15.5" x14ac:dyDescent="0.35">
      <c r="A14" s="2" t="s">
        <v>23</v>
      </c>
      <c r="C14" s="2" t="s">
        <v>26</v>
      </c>
    </row>
    <row r="15" spans="1:5" ht="15.5" x14ac:dyDescent="0.35">
      <c r="A15" s="2" t="s">
        <v>24</v>
      </c>
      <c r="C15" s="2" t="s">
        <v>27</v>
      </c>
    </row>
    <row r="16" spans="1:5" ht="15.5" x14ac:dyDescent="0.35">
      <c r="A16" s="2" t="s">
        <v>25</v>
      </c>
      <c r="C16" s="2" t="s">
        <v>28</v>
      </c>
    </row>
    <row r="17" spans="1:3" ht="15.5" x14ac:dyDescent="0.35">
      <c r="A17" s="2" t="s">
        <v>26</v>
      </c>
      <c r="C17" s="2" t="s">
        <v>29</v>
      </c>
    </row>
    <row r="18" spans="1:3" ht="15.5" x14ac:dyDescent="0.35">
      <c r="A18" s="2" t="s">
        <v>27</v>
      </c>
      <c r="C18" s="2" t="s">
        <v>30</v>
      </c>
    </row>
    <row r="19" spans="1:3" ht="15.5" x14ac:dyDescent="0.35">
      <c r="A19" s="2" t="s">
        <v>28</v>
      </c>
      <c r="C19" s="2" t="s">
        <v>31</v>
      </c>
    </row>
    <row r="20" spans="1:3" ht="15.5" x14ac:dyDescent="0.35">
      <c r="A20" s="2" t="s">
        <v>29</v>
      </c>
      <c r="C20" s="2" t="s">
        <v>32</v>
      </c>
    </row>
    <row r="21" spans="1:3" ht="15.5" x14ac:dyDescent="0.35">
      <c r="A21" s="2" t="s">
        <v>30</v>
      </c>
      <c r="C21" s="2" t="s">
        <v>33</v>
      </c>
    </row>
    <row r="22" spans="1:3" ht="15.5" x14ac:dyDescent="0.35">
      <c r="A22" s="2" t="s">
        <v>31</v>
      </c>
      <c r="C22" s="2" t="s">
        <v>37</v>
      </c>
    </row>
    <row r="23" spans="1:3" ht="15.5" x14ac:dyDescent="0.35">
      <c r="A23" s="2" t="s">
        <v>32</v>
      </c>
      <c r="C23" s="2" t="s">
        <v>38</v>
      </c>
    </row>
    <row r="24" spans="1:3" ht="15.5" x14ac:dyDescent="0.35">
      <c r="A24" s="2" t="s">
        <v>33</v>
      </c>
      <c r="C24" s="2" t="s">
        <v>39</v>
      </c>
    </row>
    <row r="25" spans="1:3" ht="15.5" x14ac:dyDescent="0.35">
      <c r="A25" s="2" t="s">
        <v>34</v>
      </c>
      <c r="C25" s="2" t="s">
        <v>40</v>
      </c>
    </row>
    <row r="26" spans="1:3" ht="15.5" x14ac:dyDescent="0.35">
      <c r="A26" s="2" t="s">
        <v>35</v>
      </c>
      <c r="C26" s="2" t="s">
        <v>41</v>
      </c>
    </row>
    <row r="27" spans="1:3" ht="15.5" x14ac:dyDescent="0.35">
      <c r="A27" s="2" t="s">
        <v>36</v>
      </c>
      <c r="C27" s="2" t="s">
        <v>43</v>
      </c>
    </row>
    <row r="28" spans="1:3" ht="15.5" x14ac:dyDescent="0.35">
      <c r="A28" s="2" t="s">
        <v>37</v>
      </c>
      <c r="C28" s="2" t="s">
        <v>44</v>
      </c>
    </row>
    <row r="29" spans="1:3" ht="15.5" x14ac:dyDescent="0.35">
      <c r="A29" s="2" t="s">
        <v>38</v>
      </c>
      <c r="C29" s="2" t="s">
        <v>46</v>
      </c>
    </row>
    <row r="30" spans="1:3" ht="15.5" x14ac:dyDescent="0.35">
      <c r="A30" s="2" t="s">
        <v>39</v>
      </c>
      <c r="C30" s="2" t="s">
        <v>11</v>
      </c>
    </row>
    <row r="31" spans="1:3" ht="15.5" x14ac:dyDescent="0.35">
      <c r="A31" s="2" t="s">
        <v>40</v>
      </c>
      <c r="C31" s="2" t="s">
        <v>47</v>
      </c>
    </row>
    <row r="32" spans="1:3" ht="15.5" x14ac:dyDescent="0.35">
      <c r="A32" s="2" t="s">
        <v>41</v>
      </c>
      <c r="C32" s="2" t="s">
        <v>48</v>
      </c>
    </row>
    <row r="33" spans="1:3" ht="15.5" x14ac:dyDescent="0.35">
      <c r="A33" s="2" t="s">
        <v>42</v>
      </c>
      <c r="C33" s="2" t="s">
        <v>50</v>
      </c>
    </row>
    <row r="34" spans="1:3" ht="15.5" x14ac:dyDescent="0.35">
      <c r="A34" s="2" t="s">
        <v>43</v>
      </c>
      <c r="C34" s="2" t="s">
        <v>51</v>
      </c>
    </row>
    <row r="35" spans="1:3" ht="15.5" x14ac:dyDescent="0.35">
      <c r="A35" s="2" t="s">
        <v>44</v>
      </c>
      <c r="C35" s="2" t="s">
        <v>52</v>
      </c>
    </row>
    <row r="36" spans="1:3" ht="15.5" x14ac:dyDescent="0.35">
      <c r="A36" s="2" t="s">
        <v>45</v>
      </c>
      <c r="C36" s="2" t="s">
        <v>53</v>
      </c>
    </row>
    <row r="37" spans="1:3" ht="15.5" x14ac:dyDescent="0.35">
      <c r="A37" s="2" t="s">
        <v>46</v>
      </c>
      <c r="C37" s="2" t="s">
        <v>54</v>
      </c>
    </row>
    <row r="38" spans="1:3" ht="15.5" x14ac:dyDescent="0.35">
      <c r="A38" s="2" t="s">
        <v>11</v>
      </c>
      <c r="C38" s="2" t="s">
        <v>55</v>
      </c>
    </row>
    <row r="39" spans="1:3" ht="15.5" x14ac:dyDescent="0.35">
      <c r="A39" s="2" t="s">
        <v>47</v>
      </c>
      <c r="C39" s="2" t="s">
        <v>56</v>
      </c>
    </row>
    <row r="40" spans="1:3" ht="15.5" x14ac:dyDescent="0.35">
      <c r="A40" s="2" t="s">
        <v>48</v>
      </c>
      <c r="C40" s="2" t="s">
        <v>61</v>
      </c>
    </row>
    <row r="41" spans="1:3" ht="15.5" x14ac:dyDescent="0.35">
      <c r="A41" s="2" t="s">
        <v>49</v>
      </c>
      <c r="C41" s="2" t="s">
        <v>64</v>
      </c>
    </row>
    <row r="42" spans="1:3" ht="15.5" x14ac:dyDescent="0.35">
      <c r="A42" s="2" t="s">
        <v>50</v>
      </c>
      <c r="C42" s="2" t="s">
        <v>65</v>
      </c>
    </row>
    <row r="43" spans="1:3" ht="15.5" x14ac:dyDescent="0.35">
      <c r="A43" s="2" t="s">
        <v>51</v>
      </c>
      <c r="C43" s="2" t="s">
        <v>68</v>
      </c>
    </row>
    <row r="44" spans="1:3" ht="15.5" x14ac:dyDescent="0.35">
      <c r="A44" s="2" t="s">
        <v>52</v>
      </c>
      <c r="C44" s="2" t="s">
        <v>69</v>
      </c>
    </row>
    <row r="45" spans="1:3" ht="15.5" x14ac:dyDescent="0.35">
      <c r="A45" s="2" t="s">
        <v>53</v>
      </c>
      <c r="C45" s="2" t="s">
        <v>71</v>
      </c>
    </row>
    <row r="46" spans="1:3" ht="15.5" x14ac:dyDescent="0.35">
      <c r="A46" s="2" t="s">
        <v>54</v>
      </c>
      <c r="C46" s="2" t="s">
        <v>72</v>
      </c>
    </row>
    <row r="47" spans="1:3" ht="15.5" x14ac:dyDescent="0.35">
      <c r="A47" s="2" t="s">
        <v>55</v>
      </c>
      <c r="C47" s="2" t="s">
        <v>73</v>
      </c>
    </row>
    <row r="48" spans="1:3" ht="15.5" x14ac:dyDescent="0.35">
      <c r="A48" s="2" t="s">
        <v>56</v>
      </c>
      <c r="C48" s="2" t="s">
        <v>74</v>
      </c>
    </row>
    <row r="49" spans="1:3" ht="15.5" x14ac:dyDescent="0.35">
      <c r="A49" s="2" t="s">
        <v>57</v>
      </c>
      <c r="C49" s="2" t="s">
        <v>75</v>
      </c>
    </row>
    <row r="50" spans="1:3" ht="15.5" x14ac:dyDescent="0.35">
      <c r="A50" s="2" t="s">
        <v>58</v>
      </c>
      <c r="C50" s="2" t="s">
        <v>76</v>
      </c>
    </row>
    <row r="51" spans="1:3" ht="15.5" x14ac:dyDescent="0.35">
      <c r="A51" s="2" t="s">
        <v>59</v>
      </c>
      <c r="C51" s="2" t="s">
        <v>77</v>
      </c>
    </row>
    <row r="52" spans="1:3" ht="15.5" x14ac:dyDescent="0.35">
      <c r="A52" s="2" t="s">
        <v>60</v>
      </c>
      <c r="C52" s="2" t="s">
        <v>83</v>
      </c>
    </row>
    <row r="53" spans="1:3" ht="15.5" x14ac:dyDescent="0.35">
      <c r="A53" s="2" t="s">
        <v>61</v>
      </c>
      <c r="C53" s="2" t="s">
        <v>84</v>
      </c>
    </row>
    <row r="54" spans="1:3" ht="15.5" x14ac:dyDescent="0.35">
      <c r="A54" s="2" t="s">
        <v>62</v>
      </c>
      <c r="C54" s="2" t="s">
        <v>86</v>
      </c>
    </row>
    <row r="55" spans="1:3" ht="15.5" x14ac:dyDescent="0.35">
      <c r="A55" s="2" t="s">
        <v>63</v>
      </c>
      <c r="C55" s="2" t="s">
        <v>89</v>
      </c>
    </row>
    <row r="56" spans="1:3" ht="15.5" x14ac:dyDescent="0.35">
      <c r="A56" s="2" t="s">
        <v>64</v>
      </c>
      <c r="C56" s="2" t="s">
        <v>92</v>
      </c>
    </row>
    <row r="57" spans="1:3" ht="15.5" x14ac:dyDescent="0.35">
      <c r="A57" s="2" t="s">
        <v>65</v>
      </c>
    </row>
    <row r="58" spans="1:3" ht="15.5" x14ac:dyDescent="0.35">
      <c r="A58" s="2" t="s">
        <v>66</v>
      </c>
    </row>
    <row r="59" spans="1:3" ht="15.5" x14ac:dyDescent="0.35">
      <c r="A59" s="2" t="s">
        <v>67</v>
      </c>
    </row>
    <row r="60" spans="1:3" ht="15.5" x14ac:dyDescent="0.35">
      <c r="A60" s="2" t="s">
        <v>68</v>
      </c>
    </row>
    <row r="61" spans="1:3" ht="15.5" x14ac:dyDescent="0.35">
      <c r="A61" s="2" t="s">
        <v>69</v>
      </c>
    </row>
    <row r="62" spans="1:3" ht="15.5" x14ac:dyDescent="0.35">
      <c r="A62" s="2" t="s">
        <v>70</v>
      </c>
    </row>
    <row r="63" spans="1:3" ht="15.5" x14ac:dyDescent="0.35">
      <c r="A63" s="2" t="s">
        <v>71</v>
      </c>
    </row>
    <row r="64" spans="1:3" ht="15.5" x14ac:dyDescent="0.35">
      <c r="A64" s="2" t="s">
        <v>72</v>
      </c>
    </row>
    <row r="65" spans="1:1" ht="15.5" x14ac:dyDescent="0.35">
      <c r="A65" s="2" t="s">
        <v>73</v>
      </c>
    </row>
    <row r="66" spans="1:1" ht="15.5" x14ac:dyDescent="0.35">
      <c r="A66" s="2" t="s">
        <v>74</v>
      </c>
    </row>
    <row r="67" spans="1:1" ht="15.5" x14ac:dyDescent="0.35">
      <c r="A67" s="2" t="s">
        <v>75</v>
      </c>
    </row>
    <row r="68" spans="1:1" ht="15.5" x14ac:dyDescent="0.35">
      <c r="A68" s="2" t="s">
        <v>76</v>
      </c>
    </row>
    <row r="69" spans="1:1" ht="15.5" x14ac:dyDescent="0.35">
      <c r="A69" s="2" t="s">
        <v>77</v>
      </c>
    </row>
    <row r="70" spans="1:1" ht="15.5" x14ac:dyDescent="0.35">
      <c r="A70" s="2" t="s">
        <v>78</v>
      </c>
    </row>
    <row r="71" spans="1:1" ht="15.5" x14ac:dyDescent="0.35">
      <c r="A71" s="2" t="s">
        <v>79</v>
      </c>
    </row>
    <row r="72" spans="1:1" ht="15.5" x14ac:dyDescent="0.35">
      <c r="A72" s="2" t="s">
        <v>80</v>
      </c>
    </row>
    <row r="73" spans="1:1" ht="15.5" x14ac:dyDescent="0.35">
      <c r="A73" s="2" t="s">
        <v>81</v>
      </c>
    </row>
    <row r="74" spans="1:1" ht="15.5" x14ac:dyDescent="0.35">
      <c r="A74" s="2" t="s">
        <v>82</v>
      </c>
    </row>
    <row r="75" spans="1:1" ht="15.5" x14ac:dyDescent="0.35">
      <c r="A75" s="2" t="s">
        <v>83</v>
      </c>
    </row>
    <row r="76" spans="1:1" ht="15.5" x14ac:dyDescent="0.35">
      <c r="A76" s="2" t="s">
        <v>84</v>
      </c>
    </row>
    <row r="77" spans="1:1" ht="15.5" x14ac:dyDescent="0.35">
      <c r="A77" s="2" t="s">
        <v>85</v>
      </c>
    </row>
    <row r="78" spans="1:1" ht="15.5" x14ac:dyDescent="0.35">
      <c r="A78" s="2" t="s">
        <v>86</v>
      </c>
    </row>
    <row r="79" spans="1:1" ht="15.5" x14ac:dyDescent="0.35">
      <c r="A79" s="2" t="s">
        <v>87</v>
      </c>
    </row>
    <row r="80" spans="1:1" ht="15.5" x14ac:dyDescent="0.35">
      <c r="A80" s="2" t="s">
        <v>88</v>
      </c>
    </row>
    <row r="81" spans="1:1" ht="15.5" x14ac:dyDescent="0.35">
      <c r="A81" s="2" t="s">
        <v>89</v>
      </c>
    </row>
    <row r="82" spans="1:1" ht="15.5" x14ac:dyDescent="0.35">
      <c r="A82" s="2" t="s">
        <v>90</v>
      </c>
    </row>
    <row r="83" spans="1:1" ht="15.5" x14ac:dyDescent="0.35">
      <c r="A83" s="2" t="s">
        <v>91</v>
      </c>
    </row>
    <row r="84" spans="1:1" ht="15.5" x14ac:dyDescent="0.35">
      <c r="A84" s="2" t="s">
        <v>92</v>
      </c>
    </row>
    <row r="85" spans="1:1" ht="15.5" x14ac:dyDescent="0.35">
      <c r="A85" s="2" t="s">
        <v>93</v>
      </c>
    </row>
    <row r="86" spans="1:1" ht="15.5" x14ac:dyDescent="0.35">
      <c r="A86" s="2" t="s">
        <v>94</v>
      </c>
    </row>
    <row r="87" spans="1:1" ht="15.5" x14ac:dyDescent="0.35">
      <c r="A87" s="2" t="s">
        <v>95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87"/>
  <sheetViews>
    <sheetView workbookViewId="0">
      <selection activeCell="I27" sqref="I27"/>
    </sheetView>
  </sheetViews>
  <sheetFormatPr defaultRowHeight="14.5" x14ac:dyDescent="0.35"/>
  <cols>
    <col min="1" max="1" width="41.26953125" bestFit="1" customWidth="1"/>
    <col min="2" max="2" width="13.26953125" bestFit="1" customWidth="1"/>
    <col min="5" max="5" width="17.7265625" bestFit="1" customWidth="1"/>
  </cols>
  <sheetData>
    <row r="1" spans="1:5" ht="15" thickBot="1" x14ac:dyDescent="0.4">
      <c r="A1" t="s">
        <v>185</v>
      </c>
      <c r="B1" t="s">
        <v>186</v>
      </c>
    </row>
    <row r="2" spans="1:5" ht="15.5" x14ac:dyDescent="0.35">
      <c r="A2" s="1" t="s">
        <v>28</v>
      </c>
      <c r="B2" t="s">
        <v>195</v>
      </c>
      <c r="D2" t="s">
        <v>187</v>
      </c>
      <c r="E2" t="s">
        <v>199</v>
      </c>
    </row>
    <row r="3" spans="1:5" ht="15.5" x14ac:dyDescent="0.35">
      <c r="A3" s="2" t="s">
        <v>12</v>
      </c>
      <c r="B3" t="s">
        <v>187</v>
      </c>
      <c r="D3" t="s">
        <v>189</v>
      </c>
      <c r="E3" t="s">
        <v>200</v>
      </c>
    </row>
    <row r="4" spans="1:5" ht="15.5" x14ac:dyDescent="0.35">
      <c r="A4" s="2" t="s">
        <v>19</v>
      </c>
      <c r="B4" t="s">
        <v>187</v>
      </c>
      <c r="D4" t="s">
        <v>190</v>
      </c>
      <c r="E4" t="s">
        <v>201</v>
      </c>
    </row>
    <row r="5" spans="1:5" ht="15.5" x14ac:dyDescent="0.35">
      <c r="A5" s="2" t="s">
        <v>20</v>
      </c>
      <c r="B5" t="s">
        <v>187</v>
      </c>
      <c r="D5" t="s">
        <v>197</v>
      </c>
      <c r="E5" t="s">
        <v>202</v>
      </c>
    </row>
    <row r="6" spans="1:5" ht="15.5" x14ac:dyDescent="0.35">
      <c r="A6" s="2" t="s">
        <v>21</v>
      </c>
      <c r="B6" t="s">
        <v>187</v>
      </c>
      <c r="D6" t="s">
        <v>198</v>
      </c>
      <c r="E6" t="s">
        <v>203</v>
      </c>
    </row>
    <row r="7" spans="1:5" ht="15.5" x14ac:dyDescent="0.35">
      <c r="A7" s="2" t="s">
        <v>36</v>
      </c>
      <c r="B7" t="s">
        <v>187</v>
      </c>
      <c r="D7" t="s">
        <v>188</v>
      </c>
      <c r="E7" t="s">
        <v>204</v>
      </c>
    </row>
    <row r="8" spans="1:5" ht="15.5" x14ac:dyDescent="0.35">
      <c r="A8" s="2" t="s">
        <v>37</v>
      </c>
      <c r="B8" t="s">
        <v>187</v>
      </c>
    </row>
    <row r="9" spans="1:5" ht="15.5" x14ac:dyDescent="0.35">
      <c r="A9" s="2" t="s">
        <v>43</v>
      </c>
      <c r="B9" t="s">
        <v>187</v>
      </c>
    </row>
    <row r="10" spans="1:5" ht="15.5" x14ac:dyDescent="0.35">
      <c r="A10" s="2" t="s">
        <v>49</v>
      </c>
      <c r="B10" t="s">
        <v>187</v>
      </c>
    </row>
    <row r="11" spans="1:5" ht="15.5" x14ac:dyDescent="0.35">
      <c r="A11" s="2" t="s">
        <v>57</v>
      </c>
      <c r="B11" t="s">
        <v>187</v>
      </c>
    </row>
    <row r="12" spans="1:5" ht="15.5" x14ac:dyDescent="0.35">
      <c r="A12" s="2" t="s">
        <v>59</v>
      </c>
      <c r="B12" t="s">
        <v>187</v>
      </c>
    </row>
    <row r="13" spans="1:5" ht="15.5" x14ac:dyDescent="0.35">
      <c r="A13" s="2" t="s">
        <v>60</v>
      </c>
      <c r="B13" t="s">
        <v>187</v>
      </c>
    </row>
    <row r="14" spans="1:5" ht="15.5" x14ac:dyDescent="0.35">
      <c r="A14" s="2" t="s">
        <v>61</v>
      </c>
      <c r="B14" t="s">
        <v>187</v>
      </c>
    </row>
    <row r="15" spans="1:5" ht="15.5" x14ac:dyDescent="0.35">
      <c r="A15" s="2" t="s">
        <v>63</v>
      </c>
      <c r="B15" t="s">
        <v>187</v>
      </c>
    </row>
    <row r="16" spans="1:5" ht="15.5" x14ac:dyDescent="0.35">
      <c r="A16" s="2" t="s">
        <v>64</v>
      </c>
      <c r="B16" t="s">
        <v>187</v>
      </c>
    </row>
    <row r="17" spans="1:2" ht="15.5" x14ac:dyDescent="0.35">
      <c r="A17" s="2" t="s">
        <v>72</v>
      </c>
      <c r="B17" t="s">
        <v>187</v>
      </c>
    </row>
    <row r="18" spans="1:2" ht="15.5" x14ac:dyDescent="0.35">
      <c r="A18" s="2" t="s">
        <v>79</v>
      </c>
      <c r="B18" t="s">
        <v>187</v>
      </c>
    </row>
    <row r="19" spans="1:2" ht="15.5" x14ac:dyDescent="0.35">
      <c r="A19" s="2" t="s">
        <v>81</v>
      </c>
      <c r="B19" t="s">
        <v>187</v>
      </c>
    </row>
    <row r="20" spans="1:2" ht="15.5" x14ac:dyDescent="0.35">
      <c r="A20" s="2" t="s">
        <v>84</v>
      </c>
      <c r="B20" t="s">
        <v>187</v>
      </c>
    </row>
    <row r="21" spans="1:2" ht="15.5" x14ac:dyDescent="0.35">
      <c r="A21" s="2" t="s">
        <v>87</v>
      </c>
      <c r="B21" t="s">
        <v>187</v>
      </c>
    </row>
    <row r="22" spans="1:2" ht="15.5" x14ac:dyDescent="0.35">
      <c r="A22" s="2" t="s">
        <v>14</v>
      </c>
      <c r="B22" t="s">
        <v>190</v>
      </c>
    </row>
    <row r="23" spans="1:2" ht="15.5" x14ac:dyDescent="0.35">
      <c r="A23" s="2" t="s">
        <v>16</v>
      </c>
      <c r="B23" t="s">
        <v>190</v>
      </c>
    </row>
    <row r="24" spans="1:2" ht="15.5" x14ac:dyDescent="0.35">
      <c r="A24" s="2" t="s">
        <v>18</v>
      </c>
      <c r="B24" t="s">
        <v>190</v>
      </c>
    </row>
    <row r="25" spans="1:2" ht="15.5" x14ac:dyDescent="0.35">
      <c r="A25" s="2" t="s">
        <v>22</v>
      </c>
      <c r="B25" t="s">
        <v>190</v>
      </c>
    </row>
    <row r="26" spans="1:2" ht="15.5" x14ac:dyDescent="0.35">
      <c r="A26" s="2" t="s">
        <v>23</v>
      </c>
      <c r="B26" t="s">
        <v>190</v>
      </c>
    </row>
    <row r="27" spans="1:2" ht="15.5" x14ac:dyDescent="0.35">
      <c r="A27" s="2" t="s">
        <v>24</v>
      </c>
      <c r="B27" t="s">
        <v>190</v>
      </c>
    </row>
    <row r="28" spans="1:2" ht="15.5" x14ac:dyDescent="0.35">
      <c r="A28" s="2" t="s">
        <v>26</v>
      </c>
      <c r="B28" t="s">
        <v>190</v>
      </c>
    </row>
    <row r="29" spans="1:2" ht="15.5" x14ac:dyDescent="0.35">
      <c r="A29" s="2" t="s">
        <v>27</v>
      </c>
      <c r="B29" t="s">
        <v>190</v>
      </c>
    </row>
    <row r="30" spans="1:2" ht="15.5" x14ac:dyDescent="0.35">
      <c r="A30" s="2" t="s">
        <v>30</v>
      </c>
      <c r="B30" t="s">
        <v>190</v>
      </c>
    </row>
    <row r="31" spans="1:2" ht="15.5" x14ac:dyDescent="0.35">
      <c r="A31" s="2" t="s">
        <v>31</v>
      </c>
      <c r="B31" t="s">
        <v>190</v>
      </c>
    </row>
    <row r="32" spans="1:2" ht="15.5" x14ac:dyDescent="0.35">
      <c r="A32" s="2" t="s">
        <v>32</v>
      </c>
      <c r="B32" t="s">
        <v>190</v>
      </c>
    </row>
    <row r="33" spans="1:2" ht="15.5" x14ac:dyDescent="0.35">
      <c r="A33" s="2" t="s">
        <v>33</v>
      </c>
      <c r="B33" t="s">
        <v>190</v>
      </c>
    </row>
    <row r="34" spans="1:2" ht="15.5" x14ac:dyDescent="0.35">
      <c r="A34" s="2" t="s">
        <v>34</v>
      </c>
      <c r="B34" t="s">
        <v>190</v>
      </c>
    </row>
    <row r="35" spans="1:2" ht="15.5" x14ac:dyDescent="0.35">
      <c r="A35" s="2" t="s">
        <v>35</v>
      </c>
      <c r="B35" t="s">
        <v>190</v>
      </c>
    </row>
    <row r="36" spans="1:2" ht="15.5" x14ac:dyDescent="0.35">
      <c r="A36" s="2" t="s">
        <v>38</v>
      </c>
      <c r="B36" t="s">
        <v>190</v>
      </c>
    </row>
    <row r="37" spans="1:2" ht="15.5" x14ac:dyDescent="0.35">
      <c r="A37" s="2" t="s">
        <v>39</v>
      </c>
      <c r="B37" t="s">
        <v>190</v>
      </c>
    </row>
    <row r="38" spans="1:2" ht="15.5" x14ac:dyDescent="0.35">
      <c r="A38" s="2" t="s">
        <v>40</v>
      </c>
      <c r="B38" t="s">
        <v>190</v>
      </c>
    </row>
    <row r="39" spans="1:2" ht="15.5" x14ac:dyDescent="0.35">
      <c r="A39" s="2" t="s">
        <v>44</v>
      </c>
      <c r="B39" t="s">
        <v>190</v>
      </c>
    </row>
    <row r="40" spans="1:2" ht="15.5" x14ac:dyDescent="0.35">
      <c r="A40" s="2" t="s">
        <v>46</v>
      </c>
      <c r="B40" t="s">
        <v>190</v>
      </c>
    </row>
    <row r="41" spans="1:2" ht="15.5" x14ac:dyDescent="0.35">
      <c r="A41" s="2" t="s">
        <v>47</v>
      </c>
      <c r="B41" t="s">
        <v>190</v>
      </c>
    </row>
    <row r="42" spans="1:2" ht="15.5" x14ac:dyDescent="0.35">
      <c r="A42" s="2" t="s">
        <v>48</v>
      </c>
      <c r="B42" t="s">
        <v>190</v>
      </c>
    </row>
    <row r="43" spans="1:2" ht="15.5" x14ac:dyDescent="0.35">
      <c r="A43" s="2" t="s">
        <v>50</v>
      </c>
      <c r="B43" t="s">
        <v>190</v>
      </c>
    </row>
    <row r="44" spans="1:2" ht="15.5" x14ac:dyDescent="0.35">
      <c r="A44" s="2" t="s">
        <v>51</v>
      </c>
      <c r="B44" t="s">
        <v>190</v>
      </c>
    </row>
    <row r="45" spans="1:2" ht="15.5" x14ac:dyDescent="0.35">
      <c r="A45" s="2" t="s">
        <v>54</v>
      </c>
      <c r="B45" t="s">
        <v>190</v>
      </c>
    </row>
    <row r="46" spans="1:2" ht="15.5" x14ac:dyDescent="0.35">
      <c r="A46" s="2" t="s">
        <v>55</v>
      </c>
      <c r="B46" t="s">
        <v>190</v>
      </c>
    </row>
    <row r="47" spans="1:2" ht="15.5" x14ac:dyDescent="0.35">
      <c r="A47" s="2" t="s">
        <v>58</v>
      </c>
      <c r="B47" t="s">
        <v>190</v>
      </c>
    </row>
    <row r="48" spans="1:2" ht="15.5" x14ac:dyDescent="0.35">
      <c r="A48" s="2" t="s">
        <v>62</v>
      </c>
      <c r="B48" t="s">
        <v>190</v>
      </c>
    </row>
    <row r="49" spans="1:2" ht="15.5" x14ac:dyDescent="0.35">
      <c r="A49" s="2" t="s">
        <v>65</v>
      </c>
      <c r="B49" t="s">
        <v>190</v>
      </c>
    </row>
    <row r="50" spans="1:2" ht="15.5" x14ac:dyDescent="0.35">
      <c r="A50" s="2" t="s">
        <v>66</v>
      </c>
      <c r="B50" t="s">
        <v>190</v>
      </c>
    </row>
    <row r="51" spans="1:2" ht="15.5" x14ac:dyDescent="0.35">
      <c r="A51" s="2" t="s">
        <v>67</v>
      </c>
      <c r="B51" t="s">
        <v>190</v>
      </c>
    </row>
    <row r="52" spans="1:2" ht="15.5" x14ac:dyDescent="0.35">
      <c r="A52" s="2" t="s">
        <v>68</v>
      </c>
      <c r="B52" t="s">
        <v>190</v>
      </c>
    </row>
    <row r="53" spans="1:2" ht="15.5" x14ac:dyDescent="0.35">
      <c r="A53" s="2" t="s">
        <v>69</v>
      </c>
      <c r="B53" t="s">
        <v>190</v>
      </c>
    </row>
    <row r="54" spans="1:2" ht="15.5" x14ac:dyDescent="0.35">
      <c r="A54" s="2" t="s">
        <v>196</v>
      </c>
      <c r="B54" t="s">
        <v>190</v>
      </c>
    </row>
    <row r="55" spans="1:2" ht="15.5" x14ac:dyDescent="0.35">
      <c r="A55" s="2" t="s">
        <v>71</v>
      </c>
      <c r="B55" t="s">
        <v>190</v>
      </c>
    </row>
    <row r="56" spans="1:2" ht="15.5" x14ac:dyDescent="0.35">
      <c r="A56" s="2" t="s">
        <v>73</v>
      </c>
      <c r="B56" t="s">
        <v>190</v>
      </c>
    </row>
    <row r="57" spans="1:2" ht="15.5" x14ac:dyDescent="0.35">
      <c r="A57" s="2" t="s">
        <v>74</v>
      </c>
      <c r="B57" t="s">
        <v>190</v>
      </c>
    </row>
    <row r="58" spans="1:2" ht="15.5" x14ac:dyDescent="0.35">
      <c r="A58" s="2" t="s">
        <v>76</v>
      </c>
      <c r="B58" t="s">
        <v>190</v>
      </c>
    </row>
    <row r="59" spans="1:2" ht="15.5" x14ac:dyDescent="0.35">
      <c r="A59" s="2" t="s">
        <v>77</v>
      </c>
      <c r="B59" t="s">
        <v>190</v>
      </c>
    </row>
    <row r="60" spans="1:2" ht="15.5" x14ac:dyDescent="0.35">
      <c r="A60" s="2" t="s">
        <v>78</v>
      </c>
      <c r="B60" t="s">
        <v>190</v>
      </c>
    </row>
    <row r="61" spans="1:2" ht="15.5" x14ac:dyDescent="0.35">
      <c r="A61" s="2" t="s">
        <v>83</v>
      </c>
      <c r="B61" t="s">
        <v>190</v>
      </c>
    </row>
    <row r="62" spans="1:2" ht="15.5" x14ac:dyDescent="0.35">
      <c r="A62" s="2" t="s">
        <v>85</v>
      </c>
      <c r="B62" t="s">
        <v>190</v>
      </c>
    </row>
    <row r="63" spans="1:2" ht="15.5" x14ac:dyDescent="0.35">
      <c r="A63" s="2" t="s">
        <v>86</v>
      </c>
      <c r="B63" t="s">
        <v>190</v>
      </c>
    </row>
    <row r="64" spans="1:2" ht="15.5" x14ac:dyDescent="0.35">
      <c r="A64" s="2" t="s">
        <v>88</v>
      </c>
      <c r="B64" t="s">
        <v>190</v>
      </c>
    </row>
    <row r="65" spans="1:2" ht="15.5" x14ac:dyDescent="0.35">
      <c r="A65" s="2" t="s">
        <v>92</v>
      </c>
      <c r="B65" t="s">
        <v>190</v>
      </c>
    </row>
    <row r="66" spans="1:2" ht="15.5" x14ac:dyDescent="0.35">
      <c r="A66" s="2" t="s">
        <v>94</v>
      </c>
      <c r="B66" t="s">
        <v>190</v>
      </c>
    </row>
    <row r="67" spans="1:2" ht="15.5" x14ac:dyDescent="0.35">
      <c r="A67" s="2" t="s">
        <v>95</v>
      </c>
      <c r="B67" t="s">
        <v>190</v>
      </c>
    </row>
    <row r="68" spans="1:2" ht="15.5" x14ac:dyDescent="0.35">
      <c r="A68" s="2" t="s">
        <v>191</v>
      </c>
      <c r="B68" t="s">
        <v>193</v>
      </c>
    </row>
    <row r="69" spans="1:2" ht="15.5" x14ac:dyDescent="0.35">
      <c r="A69" s="2" t="s">
        <v>29</v>
      </c>
      <c r="B69" t="s">
        <v>193</v>
      </c>
    </row>
    <row r="70" spans="1:2" ht="15.5" x14ac:dyDescent="0.35">
      <c r="A70" s="2" t="s">
        <v>15</v>
      </c>
      <c r="B70" t="s">
        <v>194</v>
      </c>
    </row>
    <row r="71" spans="1:2" ht="15.5" x14ac:dyDescent="0.35">
      <c r="A71" s="2" t="s">
        <v>42</v>
      </c>
      <c r="B71" t="s">
        <v>194</v>
      </c>
    </row>
    <row r="72" spans="1:2" ht="15.5" x14ac:dyDescent="0.35">
      <c r="A72" s="2" t="s">
        <v>45</v>
      </c>
      <c r="B72" t="s">
        <v>194</v>
      </c>
    </row>
    <row r="73" spans="1:2" ht="15.5" x14ac:dyDescent="0.35">
      <c r="A73" s="2" t="s">
        <v>56</v>
      </c>
      <c r="B73" t="s">
        <v>194</v>
      </c>
    </row>
    <row r="74" spans="1:2" ht="15.5" x14ac:dyDescent="0.35">
      <c r="A74" s="2" t="s">
        <v>75</v>
      </c>
      <c r="B74" t="s">
        <v>194</v>
      </c>
    </row>
    <row r="75" spans="1:2" ht="15.5" x14ac:dyDescent="0.35">
      <c r="A75" s="2" t="s">
        <v>82</v>
      </c>
      <c r="B75" t="s">
        <v>194</v>
      </c>
    </row>
    <row r="76" spans="1:2" ht="15.5" x14ac:dyDescent="0.35">
      <c r="A76" s="2" t="s">
        <v>91</v>
      </c>
      <c r="B76" t="s">
        <v>194</v>
      </c>
    </row>
    <row r="77" spans="1:2" ht="15.5" x14ac:dyDescent="0.35">
      <c r="A77" s="2" t="s">
        <v>13</v>
      </c>
      <c r="B77" t="s">
        <v>192</v>
      </c>
    </row>
    <row r="78" spans="1:2" ht="15.5" x14ac:dyDescent="0.35">
      <c r="A78" s="2" t="s">
        <v>17</v>
      </c>
      <c r="B78" t="s">
        <v>188</v>
      </c>
    </row>
    <row r="79" spans="1:2" ht="15.5" x14ac:dyDescent="0.35">
      <c r="A79" s="2" t="s">
        <v>25</v>
      </c>
      <c r="B79" t="s">
        <v>188</v>
      </c>
    </row>
    <row r="80" spans="1:2" ht="15.5" x14ac:dyDescent="0.35">
      <c r="A80" s="2" t="s">
        <v>41</v>
      </c>
      <c r="B80" t="s">
        <v>188</v>
      </c>
    </row>
    <row r="81" spans="1:2" ht="15.5" x14ac:dyDescent="0.35">
      <c r="A81" s="2" t="s">
        <v>11</v>
      </c>
      <c r="B81" t="s">
        <v>188</v>
      </c>
    </row>
    <row r="82" spans="1:2" ht="15.5" x14ac:dyDescent="0.35">
      <c r="A82" s="2" t="s">
        <v>52</v>
      </c>
      <c r="B82" t="s">
        <v>188</v>
      </c>
    </row>
    <row r="83" spans="1:2" ht="15.5" x14ac:dyDescent="0.35">
      <c r="A83" s="2" t="s">
        <v>53</v>
      </c>
      <c r="B83" t="s">
        <v>188</v>
      </c>
    </row>
    <row r="84" spans="1:2" ht="15.5" x14ac:dyDescent="0.35">
      <c r="A84" s="2" t="s">
        <v>80</v>
      </c>
      <c r="B84" t="s">
        <v>188</v>
      </c>
    </row>
    <row r="85" spans="1:2" ht="15.5" x14ac:dyDescent="0.35">
      <c r="A85" s="2" t="s">
        <v>89</v>
      </c>
      <c r="B85" t="s">
        <v>188</v>
      </c>
    </row>
    <row r="86" spans="1:2" ht="15.5" x14ac:dyDescent="0.35">
      <c r="A86" s="2" t="s">
        <v>90</v>
      </c>
      <c r="B86" t="s">
        <v>188</v>
      </c>
    </row>
    <row r="87" spans="1:2" ht="15.5" x14ac:dyDescent="0.35">
      <c r="A87" s="2" t="s">
        <v>93</v>
      </c>
      <c r="B87" t="s">
        <v>188</v>
      </c>
    </row>
  </sheetData>
  <sortState xmlns:xlrd2="http://schemas.microsoft.com/office/spreadsheetml/2017/richdata2" ref="A2:B87">
    <sortCondition ref="B2:B87"/>
  </sortState>
  <pageMargins left="0.7" right="0.7" top="0.78740157499999996" bottom="0.78740157499999996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1"/>
  <sheetViews>
    <sheetView workbookViewId="0">
      <selection sqref="A1:XFD11"/>
    </sheetView>
  </sheetViews>
  <sheetFormatPr defaultRowHeight="14.5" x14ac:dyDescent="0.35"/>
  <sheetData>
    <row r="1" spans="1:10" x14ac:dyDescent="0.35">
      <c r="A1" t="s">
        <v>96</v>
      </c>
      <c r="B1" t="s">
        <v>97</v>
      </c>
      <c r="C1" t="s">
        <v>98</v>
      </c>
      <c r="D1" t="s">
        <v>99</v>
      </c>
      <c r="E1" t="s">
        <v>100</v>
      </c>
      <c r="F1" t="s">
        <v>101</v>
      </c>
      <c r="G1" t="s">
        <v>102</v>
      </c>
      <c r="H1" t="s">
        <v>103</v>
      </c>
      <c r="I1" t="s">
        <v>104</v>
      </c>
      <c r="J1" t="s">
        <v>105</v>
      </c>
    </row>
    <row r="2" spans="1:10" x14ac:dyDescent="0.35">
      <c r="A2" t="s">
        <v>106</v>
      </c>
      <c r="B2" t="s">
        <v>107</v>
      </c>
      <c r="C2" s="3">
        <v>43499</v>
      </c>
      <c r="D2" t="s">
        <v>108</v>
      </c>
      <c r="E2" t="s">
        <v>109</v>
      </c>
      <c r="F2">
        <v>39</v>
      </c>
      <c r="G2" t="s">
        <v>110</v>
      </c>
      <c r="H2">
        <v>1</v>
      </c>
      <c r="I2">
        <v>0</v>
      </c>
      <c r="J2" t="s">
        <v>111</v>
      </c>
    </row>
    <row r="3" spans="1:10" x14ac:dyDescent="0.35">
      <c r="A3" t="s">
        <v>112</v>
      </c>
      <c r="B3" t="s">
        <v>107</v>
      </c>
      <c r="C3" s="3">
        <v>43499</v>
      </c>
      <c r="D3" t="s">
        <v>113</v>
      </c>
      <c r="E3" t="s">
        <v>114</v>
      </c>
      <c r="F3">
        <v>35</v>
      </c>
      <c r="G3" t="s">
        <v>115</v>
      </c>
      <c r="H3">
        <v>1</v>
      </c>
      <c r="I3">
        <v>0</v>
      </c>
      <c r="J3" t="s">
        <v>116</v>
      </c>
    </row>
    <row r="4" spans="1:10" x14ac:dyDescent="0.35">
      <c r="A4" t="s">
        <v>117</v>
      </c>
      <c r="B4" t="s">
        <v>107</v>
      </c>
      <c r="C4" s="3">
        <v>43499</v>
      </c>
      <c r="D4" t="s">
        <v>118</v>
      </c>
      <c r="E4" t="s">
        <v>119</v>
      </c>
      <c r="F4">
        <v>27</v>
      </c>
      <c r="G4" t="s">
        <v>115</v>
      </c>
      <c r="H4">
        <v>1</v>
      </c>
      <c r="I4">
        <v>0</v>
      </c>
    </row>
    <row r="5" spans="1:10" x14ac:dyDescent="0.35">
      <c r="A5" t="s">
        <v>120</v>
      </c>
      <c r="B5" t="s">
        <v>107</v>
      </c>
      <c r="C5" s="3">
        <v>43499</v>
      </c>
      <c r="D5" t="s">
        <v>121</v>
      </c>
      <c r="E5" t="s">
        <v>122</v>
      </c>
      <c r="F5">
        <v>27</v>
      </c>
      <c r="G5" t="s">
        <v>123</v>
      </c>
      <c r="H5">
        <v>1</v>
      </c>
      <c r="I5">
        <v>0</v>
      </c>
    </row>
    <row r="6" spans="1:10" x14ac:dyDescent="0.35">
      <c r="A6" t="s">
        <v>124</v>
      </c>
      <c r="B6" t="s">
        <v>107</v>
      </c>
      <c r="C6" s="3">
        <v>43499</v>
      </c>
      <c r="D6" t="s">
        <v>125</v>
      </c>
      <c r="E6" t="s">
        <v>126</v>
      </c>
      <c r="F6">
        <v>10</v>
      </c>
      <c r="G6" t="s">
        <v>127</v>
      </c>
      <c r="H6">
        <v>2</v>
      </c>
      <c r="I6">
        <v>1</v>
      </c>
      <c r="J6" t="s">
        <v>128</v>
      </c>
    </row>
    <row r="7" spans="1:10" x14ac:dyDescent="0.35">
      <c r="A7" t="s">
        <v>129</v>
      </c>
      <c r="B7" t="s">
        <v>107</v>
      </c>
      <c r="C7" s="3">
        <v>43499</v>
      </c>
      <c r="D7" t="s">
        <v>130</v>
      </c>
      <c r="E7" t="s">
        <v>131</v>
      </c>
      <c r="F7">
        <v>40</v>
      </c>
      <c r="G7" t="s">
        <v>132</v>
      </c>
      <c r="H7">
        <v>0</v>
      </c>
      <c r="I7">
        <v>0</v>
      </c>
      <c r="J7" t="s">
        <v>133</v>
      </c>
    </row>
    <row r="8" spans="1:10" x14ac:dyDescent="0.35">
      <c r="A8" t="s">
        <v>134</v>
      </c>
      <c r="B8" t="s">
        <v>107</v>
      </c>
      <c r="C8" s="3">
        <v>43499</v>
      </c>
      <c r="D8" t="s">
        <v>135</v>
      </c>
      <c r="E8" t="s">
        <v>136</v>
      </c>
      <c r="F8">
        <v>2</v>
      </c>
      <c r="G8" t="s">
        <v>137</v>
      </c>
      <c r="H8">
        <v>0</v>
      </c>
      <c r="I8">
        <v>1</v>
      </c>
    </row>
    <row r="9" spans="1:10" x14ac:dyDescent="0.35">
      <c r="A9" t="s">
        <v>138</v>
      </c>
      <c r="B9" t="s">
        <v>107</v>
      </c>
      <c r="C9" s="3">
        <v>43499</v>
      </c>
      <c r="D9" t="s">
        <v>139</v>
      </c>
      <c r="E9" t="s">
        <v>140</v>
      </c>
      <c r="F9">
        <v>3</v>
      </c>
      <c r="G9" t="s">
        <v>127</v>
      </c>
      <c r="H9">
        <v>2</v>
      </c>
      <c r="I9">
        <v>1</v>
      </c>
      <c r="J9" t="s">
        <v>141</v>
      </c>
    </row>
    <row r="10" spans="1:10" x14ac:dyDescent="0.35">
      <c r="A10" t="s">
        <v>142</v>
      </c>
      <c r="B10" t="s">
        <v>107</v>
      </c>
      <c r="C10" s="3">
        <v>43499</v>
      </c>
      <c r="D10" t="s">
        <v>125</v>
      </c>
      <c r="E10" t="s">
        <v>143</v>
      </c>
      <c r="F10">
        <v>4</v>
      </c>
      <c r="G10" t="s">
        <v>127</v>
      </c>
      <c r="H10">
        <v>2</v>
      </c>
      <c r="I10">
        <v>1</v>
      </c>
      <c r="J10" t="s">
        <v>128</v>
      </c>
    </row>
    <row r="11" spans="1:10" x14ac:dyDescent="0.35">
      <c r="A11" t="s">
        <v>144</v>
      </c>
      <c r="B11" t="s">
        <v>107</v>
      </c>
      <c r="C11" s="3">
        <v>43499</v>
      </c>
      <c r="D11" t="s">
        <v>145</v>
      </c>
      <c r="E11" t="s">
        <v>146</v>
      </c>
      <c r="F11">
        <v>10</v>
      </c>
      <c r="G11" t="s">
        <v>127</v>
      </c>
      <c r="H11">
        <v>2</v>
      </c>
      <c r="I11">
        <v>1</v>
      </c>
      <c r="J11" t="s">
        <v>147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counts_all</vt:lpstr>
      <vt:lpstr>soils</vt:lpstr>
      <vt:lpstr>lake</vt:lpstr>
      <vt:lpstr>Species lists</vt:lpstr>
      <vt:lpstr>biogeography</vt:lpstr>
      <vt:lpstr>sampling_notes</vt:lpstr>
    </vt:vector>
  </TitlesOfParts>
  <Company>ATC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Bara</dc:creator>
  <cp:lastModifiedBy>bara</cp:lastModifiedBy>
  <dcterms:created xsi:type="dcterms:W3CDTF">2019-08-19T13:33:20Z</dcterms:created>
  <dcterms:modified xsi:type="dcterms:W3CDTF">2023-02-09T07:47:37Z</dcterms:modified>
</cp:coreProperties>
</file>