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autoCompressPictures="0"/>
  <mc:AlternateContent xmlns:mc="http://schemas.openxmlformats.org/markup-compatibility/2006">
    <mc:Choice Requires="x15">
      <x15ac:absPath xmlns:x15ac="http://schemas.microsoft.com/office/spreadsheetml/2010/11/ac" url="C:\Praca\vyuka_E4220\2023\Exercise3\"/>
    </mc:Choice>
  </mc:AlternateContent>
  <xr:revisionPtr revIDLastSave="0" documentId="8_{1CBDAB1E-2AFF-4CCC-AD54-E210915B176B}" xr6:coauthVersionLast="47" xr6:coauthVersionMax="47" xr10:uidLastSave="{00000000-0000-0000-0000-000000000000}"/>
  <bookViews>
    <workbookView xWindow="-120" yWindow="-120" windowWidth="29040" windowHeight="15840" tabRatio="297" xr2:uid="{00000000-000D-0000-FFFF-FFFF00000000}"/>
  </bookViews>
  <sheets>
    <sheet name="TFP" sheetId="8" r:id="rId1"/>
  </sheets>
  <definedNames>
    <definedName name="\" localSheetId="0">#REF!</definedName>
    <definedName name="\">#REF!</definedName>
    <definedName name="_Dsw1" localSheetId="0">#REF!</definedName>
    <definedName name="_Dsw1">#REF!</definedName>
    <definedName name="_Dsw2" localSheetId="0">#REF!</definedName>
    <definedName name="_Dsw2">#REF!</definedName>
    <definedName name="A" localSheetId="0">TFP!$C$15</definedName>
    <definedName name="A">#REF!</definedName>
    <definedName name="Aov" localSheetId="0">TFP!$O$19</definedName>
    <definedName name="Aov">#REF!</definedName>
    <definedName name="Cname" localSheetId="0">TFP!$C$2</definedName>
    <definedName name="Cname">#REF!</definedName>
    <definedName name="DadvA" localSheetId="0">TFP!$K$11</definedName>
    <definedName name="DadvA">#REF!</definedName>
    <definedName name="DadvT" localSheetId="0">TFP!$K$29</definedName>
    <definedName name="DadvT">#REF!</definedName>
    <definedName name="DadvW" localSheetId="0">TFP!$K$12</definedName>
    <definedName name="DadvW">#REF!</definedName>
    <definedName name="Daloss1" localSheetId="0">#REF!</definedName>
    <definedName name="Daloss1">#REF!</definedName>
    <definedName name="DAS" localSheetId="0">#REF!</definedName>
    <definedName name="DAS">#REF!</definedName>
    <definedName name="Das1_" localSheetId="0">#REF!</definedName>
    <definedName name="Das1_">#REF!</definedName>
    <definedName name="Das2_" localSheetId="0">#REF!</definedName>
    <definedName name="Das2_">#REF!</definedName>
    <definedName name="Das3_" localSheetId="0">#REF!</definedName>
    <definedName name="Das3_">#REF!</definedName>
    <definedName name="Das4_" localSheetId="0">#REF!</definedName>
    <definedName name="Das4_">#REF!</definedName>
    <definedName name="Dasa" localSheetId="0">#REF!</definedName>
    <definedName name="Dasa">#REF!</definedName>
    <definedName name="Dass" localSheetId="0">#REF!</definedName>
    <definedName name="Dass">#REF!</definedName>
    <definedName name="DAW" localSheetId="0">#REF!</definedName>
    <definedName name="DAW">#REF!</definedName>
    <definedName name="Daw1_" localSheetId="0">#REF!</definedName>
    <definedName name="Daw1_">#REF!</definedName>
    <definedName name="Daw2_" localSheetId="0">#REF!</definedName>
    <definedName name="Daw2_">#REF!</definedName>
    <definedName name="Daw3_" localSheetId="0">#REF!</definedName>
    <definedName name="Daw3_">#REF!</definedName>
    <definedName name="Daw4_" localSheetId="0">#REF!</definedName>
    <definedName name="Daw4_">#REF!</definedName>
    <definedName name="Dawa" localSheetId="0">#REF!</definedName>
    <definedName name="Dawa">#REF!</definedName>
    <definedName name="Daww" localSheetId="0">#REF!</definedName>
    <definedName name="Daww">#REF!</definedName>
    <definedName name="DdegA" localSheetId="0">TFP!$K$8</definedName>
    <definedName name="DdegA">#REF!</definedName>
    <definedName name="DdegS" localSheetId="0">TFP!$K$10</definedName>
    <definedName name="DdegS">#REF!</definedName>
    <definedName name="DdegT" localSheetId="0">TFP!$K$26</definedName>
    <definedName name="DdegT">#REF!</definedName>
    <definedName name="DdegW" localSheetId="0">TFP!$K$9</definedName>
    <definedName name="DdegW">#REF!</definedName>
    <definedName name="DSA" localSheetId="0">#REF!</definedName>
    <definedName name="DSA">#REF!</definedName>
    <definedName name="Dsa1_" localSheetId="0">#REF!</definedName>
    <definedName name="Dsa1_">#REF!</definedName>
    <definedName name="DsinkA" localSheetId="0">#REF!</definedName>
    <definedName name="DsinkA">#REF!</definedName>
    <definedName name="DsinkS" localSheetId="0">#REF!</definedName>
    <definedName name="DsinkS">#REF!</definedName>
    <definedName name="DsinkW" localSheetId="0">#REF!</definedName>
    <definedName name="DsinkW">#REF!</definedName>
    <definedName name="Dsloss1" localSheetId="0">#REF!</definedName>
    <definedName name="Dsloss1">#REF!</definedName>
    <definedName name="Dsloss2" localSheetId="0">#REF!</definedName>
    <definedName name="Dsloss2">#REF!</definedName>
    <definedName name="DSW" localSheetId="0">#REF!</definedName>
    <definedName name="DSW">#REF!</definedName>
    <definedName name="Dsw1_" localSheetId="0">#REF!</definedName>
    <definedName name="Dsw1_">#REF!</definedName>
    <definedName name="Dsw2_" localSheetId="0">#REF!</definedName>
    <definedName name="Dsw2_">#REF!</definedName>
    <definedName name="DTA" localSheetId="0">TFP!$K$16</definedName>
    <definedName name="DTA">#REF!</definedName>
    <definedName name="DTS" localSheetId="0">TFP!$K$18</definedName>
    <definedName name="DTS">#REF!</definedName>
    <definedName name="DTW" localSheetId="0">TFP!$K$17</definedName>
    <definedName name="DTW">#REF!</definedName>
    <definedName name="DWA" localSheetId="0">#REF!</definedName>
    <definedName name="DWA">#REF!</definedName>
    <definedName name="Dwa1_" localSheetId="0">#REF!</definedName>
    <definedName name="Dwa1_">#REF!</definedName>
    <definedName name="Dwloss1" localSheetId="0">#REF!</definedName>
    <definedName name="Dwloss1">#REF!</definedName>
    <definedName name="Dwloss2" localSheetId="0">#REF!</definedName>
    <definedName name="Dwloss2">#REF!</definedName>
    <definedName name="Dws1_" localSheetId="0">#REF!</definedName>
    <definedName name="Dws1_">#REF!</definedName>
    <definedName name="Dws2_" localSheetId="0">#REF!</definedName>
    <definedName name="Dws2_">#REF!</definedName>
    <definedName name="EA" localSheetId="0">TFP!$O$2</definedName>
    <definedName name="EA">#REF!</definedName>
    <definedName name="EFA" localSheetId="0">TFP!$G$14</definedName>
    <definedName name="EFA">#REF!</definedName>
    <definedName name="EFS" localSheetId="0">TFP!$G$16</definedName>
    <definedName name="EFS">#REF!</definedName>
    <definedName name="EFW" localSheetId="0">TFP!$G$15</definedName>
    <definedName name="EFW">#REF!</definedName>
    <definedName name="ES" localSheetId="0">TFP!$O$4</definedName>
    <definedName name="ES">#REF!</definedName>
    <definedName name="EW" localSheetId="0">TFP!$O$3</definedName>
    <definedName name="EW">#REF!</definedName>
    <definedName name="f" localSheetId="0">TFP!$O$7</definedName>
    <definedName name="f">#REF!</definedName>
    <definedName name="fa" localSheetId="0">#REF!</definedName>
    <definedName name="fa">#REF!</definedName>
    <definedName name="FAS" localSheetId="0">TFP!$C$17</definedName>
    <definedName name="FAS">#REF!</definedName>
    <definedName name="FAW" localSheetId="0">TFP!$C$16</definedName>
    <definedName name="FAW">#REF!</definedName>
    <definedName name="FOCP" localSheetId="0">TFP!#REF!</definedName>
    <definedName name="FOCP">#REF!</definedName>
    <definedName name="FOCS" localSheetId="0">TFP!$C$27</definedName>
    <definedName name="FOCS">#REF!</definedName>
    <definedName name="fs" localSheetId="0">#REF!</definedName>
    <definedName name="fs">#REF!</definedName>
    <definedName name="fw" localSheetId="0">#REF!</definedName>
    <definedName name="fw">#REF!</definedName>
    <definedName name="GA" localSheetId="0">TFP!$C$31</definedName>
    <definedName name="GA">#REF!</definedName>
    <definedName name="GW" localSheetId="0">TFP!$C$33</definedName>
    <definedName name="GW">#REF!</definedName>
    <definedName name="H" localSheetId="0">TFP!#REF!</definedName>
    <definedName name="H">#REF!</definedName>
    <definedName name="HA" localSheetId="0">TFP!$C$18</definedName>
    <definedName name="HA">#REF!</definedName>
    <definedName name="HS" localSheetId="0">TFP!$C$20</definedName>
    <definedName name="HS">#REF!</definedName>
    <definedName name="HW" localSheetId="0">TFP!$C$19</definedName>
    <definedName name="HW">#REF!</definedName>
    <definedName name="IA" localSheetId="0">TFP!$O$11</definedName>
    <definedName name="IA">#REF!</definedName>
    <definedName name="IS" localSheetId="0">TFP!$O$13</definedName>
    <definedName name="IS">#REF!</definedName>
    <definedName name="IT" localSheetId="0">TFP!$O$14</definedName>
    <definedName name="IT">#REF!</definedName>
    <definedName name="IW" localSheetId="0">TFP!$O$12</definedName>
    <definedName name="IW">#REF!</definedName>
    <definedName name="KAdvA" localSheetId="0">#REF!</definedName>
    <definedName name="KAdvA">#REF!</definedName>
    <definedName name="KAdvW" localSheetId="0">#REF!</definedName>
    <definedName name="KAdvW">#REF!</definedName>
    <definedName name="Kaw" localSheetId="0">TFP!$G$2</definedName>
    <definedName name="Kaw">#REF!</definedName>
    <definedName name="kdegA" localSheetId="0">TFP!$K$3</definedName>
    <definedName name="KdegA">#REF!</definedName>
    <definedName name="kdegS" localSheetId="0">TFP!$K$5</definedName>
    <definedName name="KdegS">#REF!</definedName>
    <definedName name="KdegW" localSheetId="0">TFP!$K$4</definedName>
    <definedName name="KdegW">#REF!</definedName>
    <definedName name="Koa" localSheetId="0">TFP!$G$4</definedName>
    <definedName name="Koa">#REF!</definedName>
    <definedName name="Kow" localSheetId="0">TFP!$G$3</definedName>
    <definedName name="Kow">#REF!</definedName>
    <definedName name="Kpw" localSheetId="0">TFP!#REF!</definedName>
    <definedName name="Kpw">#REF!</definedName>
    <definedName name="Kqa" localSheetId="0">TFP!#REF!</definedName>
    <definedName name="Kqa">#REF!</definedName>
    <definedName name="Ksw" localSheetId="0">TFP!$G$5</definedName>
    <definedName name="Ksw">#REF!</definedName>
    <definedName name="LKAW" localSheetId="0">TFP!$C$3</definedName>
    <definedName name="LKAW">#REF!</definedName>
    <definedName name="LKOA" localSheetId="0">TFP!$C$5</definedName>
    <definedName name="LKOA">#REF!</definedName>
    <definedName name="LKOW" localSheetId="0">TFP!$C$4</definedName>
    <definedName name="LKOW">#REF!</definedName>
    <definedName name="MTCas" localSheetId="0">TFP!#REF!</definedName>
    <definedName name="MTCas">#REF!</definedName>
    <definedName name="MTCasa" localSheetId="0">TFP!#REF!</definedName>
    <definedName name="MTCasa">#REF!</definedName>
    <definedName name="MTCawa" localSheetId="0">TFP!#REF!</definedName>
    <definedName name="MTCawa">#REF!</definedName>
    <definedName name="MTCaws" localSheetId="0">TFP!#REF!</definedName>
    <definedName name="MTCaws">#REF!</definedName>
    <definedName name="MTCaww" localSheetId="0">TFP!#REF!</definedName>
    <definedName name="MTCaww">#REF!</definedName>
    <definedName name="MTCburial" localSheetId="0">TFP!#REF!</definedName>
    <definedName name="MTCburial">#REF!</definedName>
    <definedName name="MTCleach" localSheetId="0">TFP!#REF!</definedName>
    <definedName name="MTCleach">#REF!</definedName>
    <definedName name="MTCmix" localSheetId="0">TFP!#REF!</definedName>
    <definedName name="MTCmix">#REF!</definedName>
    <definedName name="MTCQd" localSheetId="0">TFP!#REF!</definedName>
    <definedName name="MTCQd">#REF!</definedName>
    <definedName name="MTCrain" localSheetId="0">TFP!#REF!</definedName>
    <definedName name="MTCrain">#REF!</definedName>
    <definedName name="MTCsabl" localSheetId="0">#REF!</definedName>
    <definedName name="MTCsabl">#REF!</definedName>
    <definedName name="MTCsink" localSheetId="0">TFP!#REF!</definedName>
    <definedName name="MTCsink">#REF!</definedName>
    <definedName name="MTCsrun" localSheetId="0">TFP!#REF!</definedName>
    <definedName name="MTCsrun">#REF!</definedName>
    <definedName name="MTCss" localSheetId="0">TFP!#REF!</definedName>
    <definedName name="MTCss">#REF!</definedName>
    <definedName name="MTCstrat" localSheetId="0">TFP!#REF!</definedName>
    <definedName name="MTCstrat">#REF!</definedName>
    <definedName name="MTCsw" localSheetId="0">TFP!#REF!</definedName>
    <definedName name="MTCsw">#REF!</definedName>
    <definedName name="MTCwrun" localSheetId="0">TFP!#REF!</definedName>
    <definedName name="MTCwrun">#REF!</definedName>
    <definedName name="MTSsrun" localSheetId="0">#REF!</definedName>
    <definedName name="MTSsrun">#REF!</definedName>
    <definedName name="Pov" localSheetId="0">TFP!$O$18</definedName>
    <definedName name="Pov">#REF!</definedName>
    <definedName name="rhoP" localSheetId="0">TFP!#REF!</definedName>
    <definedName name="rhoP">#REF!</definedName>
    <definedName name="rhoQ" localSheetId="0">TFP!#REF!</definedName>
    <definedName name="rhoQ">#REF!</definedName>
    <definedName name="rhoS" localSheetId="0">TFP!$C$26</definedName>
    <definedName name="rhoS">#REF!</definedName>
    <definedName name="rhoW" localSheetId="0">TFP!#REF!</definedName>
    <definedName name="rhoW">#REF!</definedName>
    <definedName name="Scav" localSheetId="0">TFP!#REF!</definedName>
    <definedName name="Scav">#REF!</definedName>
    <definedName name="TC" localSheetId="0">TFP!$C$13</definedName>
    <definedName name="TC">#REF!</definedName>
    <definedName name="ThA" localSheetId="0">TFP!$C$6</definedName>
    <definedName name="ThA">#REF!</definedName>
    <definedName name="ThS" localSheetId="0">TFP!$C$8</definedName>
    <definedName name="ThS">#REF!</definedName>
    <definedName name="ThW" localSheetId="0">TFP!$C$7</definedName>
    <definedName name="ThW">#REF!</definedName>
    <definedName name="TK" localSheetId="0">TFP!$C$14</definedName>
    <definedName name="TK">#REF!</definedName>
    <definedName name="Tov" localSheetId="0">TFP!$O$17</definedName>
    <definedName name="Tov">#REF!</definedName>
    <definedName name="VA" localSheetId="0">TFP!$C$21</definedName>
    <definedName name="VA">#REF!</definedName>
    <definedName name="VAS" localSheetId="0">TFP!#REF!</definedName>
    <definedName name="VAS">#REF!</definedName>
    <definedName name="VPW" localSheetId="0">TFP!#REF!</definedName>
    <definedName name="VPW">#REF!</definedName>
    <definedName name="VQA" localSheetId="0">TFP!#REF!</definedName>
    <definedName name="VQA">#REF!</definedName>
    <definedName name="VS" localSheetId="0">TFP!$C$23</definedName>
    <definedName name="VS">#REF!</definedName>
    <definedName name="VW" localSheetId="0">TFP!$C$22</definedName>
    <definedName name="VW">#REF!</definedName>
    <definedName name="VWS" localSheetId="0">TFP!#REF!</definedName>
    <definedName name="VWS">#REF!</definedName>
    <definedName name="ZA" localSheetId="0">TFP!$G$8</definedName>
    <definedName name="ZA">#REF!</definedName>
    <definedName name="Zpa" localSheetId="0">TFP!#REF!</definedName>
    <definedName name="Zpa">#REF!</definedName>
    <definedName name="Zpp" localSheetId="0">TFP!#REF!</definedName>
    <definedName name="Zpp">#REF!</definedName>
    <definedName name="Zpq" localSheetId="0">TFP!#REF!</definedName>
    <definedName name="Zpq">#REF!</definedName>
    <definedName name="Zps" localSheetId="0">TFP!#REF!</definedName>
    <definedName name="Zps">#REF!</definedName>
    <definedName name="Zpw" localSheetId="0">TFP!#REF!</definedName>
    <definedName name="Zpw">#REF!</definedName>
    <definedName name="ZS" localSheetId="0">TFP!$G$10</definedName>
    <definedName name="ZS">#REF!</definedName>
    <definedName name="ZW" localSheetId="0">TFP!$G$9</definedName>
    <definedName name="ZW">#REF!</definedName>
  </definedNames>
  <calcPr calcId="19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3" i="8" l="1"/>
  <c r="C22" i="8"/>
  <c r="C21" i="8"/>
  <c r="C14" i="8"/>
  <c r="G8" i="8"/>
  <c r="G4" i="8"/>
  <c r="G3" i="8"/>
  <c r="G5" i="8"/>
  <c r="G2" i="8"/>
  <c r="G9" i="8"/>
  <c r="G10" i="8"/>
  <c r="G14" i="8"/>
  <c r="G15" i="8"/>
  <c r="G16" i="8"/>
</calcChain>
</file>

<file path=xl/sharedStrings.xml><?xml version="1.0" encoding="utf-8"?>
<sst xmlns="http://schemas.openxmlformats.org/spreadsheetml/2006/main" count="151" uniqueCount="140">
  <si>
    <t>TFP</t>
  </si>
  <si>
    <t>Cname</t>
  </si>
  <si>
    <t>Kaw</t>
  </si>
  <si>
    <t>EA</t>
  </si>
  <si>
    <t>Log Kaw</t>
  </si>
  <si>
    <t>LKAW</t>
  </si>
  <si>
    <t>Kow</t>
  </si>
  <si>
    <t>KdegA</t>
  </si>
  <si>
    <t>EW</t>
  </si>
  <si>
    <t>Log Kow</t>
  </si>
  <si>
    <t>LKOW</t>
  </si>
  <si>
    <t>Koa</t>
  </si>
  <si>
    <t>KdegW</t>
  </si>
  <si>
    <t>ES</t>
  </si>
  <si>
    <t>Log Koa</t>
  </si>
  <si>
    <t>LKOA</t>
  </si>
  <si>
    <t>Ksw</t>
  </si>
  <si>
    <t>KdegS</t>
  </si>
  <si>
    <t>ThA</t>
  </si>
  <si>
    <t>ThW</t>
  </si>
  <si>
    <t>f</t>
  </si>
  <si>
    <t>ThS</t>
  </si>
  <si>
    <t>Z bulk air</t>
  </si>
  <si>
    <t>ZA</t>
  </si>
  <si>
    <t>DdegA</t>
  </si>
  <si>
    <t>Z bulk water</t>
  </si>
  <si>
    <t>ZW</t>
  </si>
  <si>
    <t>DdegW</t>
  </si>
  <si>
    <t>Z bulk soil</t>
  </si>
  <si>
    <t>ZS</t>
  </si>
  <si>
    <t>DdegS</t>
  </si>
  <si>
    <t>IA</t>
  </si>
  <si>
    <t>DadvA</t>
  </si>
  <si>
    <t>IW</t>
  </si>
  <si>
    <t>TC</t>
  </si>
  <si>
    <t>DadvW</t>
  </si>
  <si>
    <t>IS</t>
  </si>
  <si>
    <t>TK</t>
  </si>
  <si>
    <t>EFA</t>
  </si>
  <si>
    <t>IT</t>
  </si>
  <si>
    <t>A</t>
  </si>
  <si>
    <t>EFW</t>
  </si>
  <si>
    <t>FAW</t>
  </si>
  <si>
    <t>EFS</t>
  </si>
  <si>
    <t>DTA</t>
  </si>
  <si>
    <t>FAS</t>
  </si>
  <si>
    <t>DTW</t>
  </si>
  <si>
    <t>HA</t>
  </si>
  <si>
    <t>DTS</t>
  </si>
  <si>
    <t>HW</t>
  </si>
  <si>
    <t>HS</t>
  </si>
  <si>
    <t>VA</t>
  </si>
  <si>
    <t>VW</t>
  </si>
  <si>
    <t>VS</t>
  </si>
  <si>
    <t>rhoS</t>
  </si>
  <si>
    <t>FOCS</t>
  </si>
  <si>
    <t>GA</t>
  </si>
  <si>
    <t>GW</t>
  </si>
  <si>
    <t>Tov</t>
  </si>
  <si>
    <t>Pov</t>
  </si>
  <si>
    <t>Aov</t>
  </si>
  <si>
    <t>DdegT</t>
  </si>
  <si>
    <t>DadvT</t>
  </si>
  <si>
    <t>poločas života ve vzduchu (h)</t>
  </si>
  <si>
    <t>poločas života ve vodě (h)</t>
  </si>
  <si>
    <t>poločas života v půdě (h)</t>
  </si>
  <si>
    <t>Emise do vzduchu</t>
  </si>
  <si>
    <t>Emise do vody</t>
  </si>
  <si>
    <t>Rovnovážná frakce ve vzduchu</t>
  </si>
  <si>
    <t>Rovnovážná frakce ve vodě</t>
  </si>
  <si>
    <t>Rovnovážná frakce v půdě</t>
  </si>
  <si>
    <t>Celkové množství (mol)</t>
  </si>
  <si>
    <t>1. Chemické vlastnosti</t>
  </si>
  <si>
    <t>2. Environmentální vlastnosti</t>
  </si>
  <si>
    <t>Termodynamická teplota (K)</t>
  </si>
  <si>
    <t>Frakce povrchu pokrytá vodou</t>
  </si>
  <si>
    <t>Frakce povrchu pokrytá půdou</t>
  </si>
  <si>
    <t>Výška vzduchu (m)</t>
  </si>
  <si>
    <t>Hloubka vody (m)</t>
  </si>
  <si>
    <t>Hloubka půdy (m)</t>
  </si>
  <si>
    <t>2.1 Vlastnosti celkového prostředí</t>
  </si>
  <si>
    <t>2.2 Vlastnosti kompártmentů</t>
  </si>
  <si>
    <t>2.3 Advektivní procesy</t>
  </si>
  <si>
    <r>
      <t>Tok vzduchu (m</t>
    </r>
    <r>
      <rPr>
        <vertAlign val="superscript"/>
        <sz val="11"/>
        <color rgb="FF000000"/>
        <rFont val="Calibri"/>
        <family val="2"/>
        <charset val="1"/>
      </rPr>
      <t>3</t>
    </r>
    <r>
      <rPr>
        <sz val="11"/>
        <color rgb="FF000000"/>
        <rFont val="Calibri"/>
        <family val="2"/>
        <charset val="1"/>
      </rPr>
      <t>/s)</t>
    </r>
  </si>
  <si>
    <r>
      <t>Tok vzduchu (m</t>
    </r>
    <r>
      <rPr>
        <vertAlign val="superscript"/>
        <sz val="11"/>
        <color rgb="FF000000"/>
        <rFont val="Calibri"/>
        <family val="2"/>
        <charset val="1"/>
      </rPr>
      <t>3</t>
    </r>
    <r>
      <rPr>
        <sz val="11"/>
        <color rgb="FF000000"/>
        <rFont val="Calibri"/>
        <family val="2"/>
        <charset val="1"/>
      </rPr>
      <t>/h)</t>
    </r>
  </si>
  <si>
    <r>
      <t>Tok vody  (m</t>
    </r>
    <r>
      <rPr>
        <vertAlign val="superscript"/>
        <sz val="11"/>
        <color rgb="FF000000"/>
        <rFont val="Calibri"/>
        <family val="2"/>
        <charset val="1"/>
      </rPr>
      <t>3</t>
    </r>
    <r>
      <rPr>
        <sz val="11"/>
        <color rgb="FF000000"/>
        <rFont val="Calibri"/>
        <family val="2"/>
        <charset val="1"/>
      </rPr>
      <t>/s)</t>
    </r>
  </si>
  <si>
    <r>
      <t>Tok vody  (m</t>
    </r>
    <r>
      <rPr>
        <vertAlign val="superscript"/>
        <sz val="11"/>
        <color rgb="FF000000"/>
        <rFont val="Calibri"/>
        <family val="2"/>
        <charset val="1"/>
      </rPr>
      <t>3</t>
    </r>
    <r>
      <rPr>
        <sz val="11"/>
        <color rgb="FF000000"/>
        <rFont val="Calibri"/>
        <family val="2"/>
        <charset val="1"/>
      </rPr>
      <t>/h)</t>
    </r>
  </si>
  <si>
    <t>K(půda solids:water)</t>
  </si>
  <si>
    <r>
      <t>3.2 Celkové fugacitní kapacity kompártmentů (mol/Pa m</t>
    </r>
    <r>
      <rPr>
        <b/>
        <vertAlign val="superscript"/>
        <sz val="11"/>
        <color rgb="FFBFBFBF"/>
        <rFont val="Calibri"/>
        <family val="2"/>
        <charset val="1"/>
      </rPr>
      <t>3</t>
    </r>
    <r>
      <rPr>
        <b/>
        <sz val="11"/>
        <color rgb="FFBFBFBF"/>
        <rFont val="Calibri"/>
        <family val="2"/>
        <charset val="1"/>
      </rPr>
      <t>)</t>
    </r>
  </si>
  <si>
    <t>3.1 Bezrozměrné rozdělovací koeficienty</t>
  </si>
  <si>
    <t>3.3  Rovnovážné rozdělení (Level 1)</t>
  </si>
  <si>
    <t>4 Kinetika</t>
  </si>
  <si>
    <t>4.1  Rychlostní koeficienty degradace</t>
  </si>
  <si>
    <r>
      <t>Rychlostní konstanta prvního řádu degradace pro vzduch (h</t>
    </r>
    <r>
      <rPr>
        <vertAlign val="superscript"/>
        <sz val="11"/>
        <color rgb="FF000000"/>
        <rFont val="Calibri"/>
        <family val="2"/>
        <charset val="1"/>
      </rPr>
      <t>-1</t>
    </r>
    <r>
      <rPr>
        <sz val="11"/>
        <color rgb="FF000000"/>
        <rFont val="Calibri"/>
        <family val="2"/>
        <charset val="1"/>
      </rPr>
      <t>)</t>
    </r>
  </si>
  <si>
    <r>
      <t>Rychlostní konstanta prvního řádu degradace pro vodu (h</t>
    </r>
    <r>
      <rPr>
        <vertAlign val="superscript"/>
        <sz val="11"/>
        <color rgb="FF000000"/>
        <rFont val="Calibri"/>
        <family val="2"/>
        <charset val="1"/>
      </rPr>
      <t>-1</t>
    </r>
    <r>
      <rPr>
        <sz val="11"/>
        <color rgb="FF000000"/>
        <rFont val="Calibri"/>
        <family val="2"/>
        <charset val="1"/>
      </rPr>
      <t>)</t>
    </r>
  </si>
  <si>
    <r>
      <t>Rychlostní konstanta prvního řádu degradace pro půdu (h</t>
    </r>
    <r>
      <rPr>
        <vertAlign val="superscript"/>
        <sz val="11"/>
        <color rgb="FF000000"/>
        <rFont val="Calibri"/>
        <family val="2"/>
        <charset val="1"/>
      </rPr>
      <t>-1</t>
    </r>
    <r>
      <rPr>
        <sz val="11"/>
        <color rgb="FF000000"/>
        <rFont val="Calibri"/>
        <family val="2"/>
        <charset val="1"/>
      </rPr>
      <t>)</t>
    </r>
  </si>
  <si>
    <t>4.2 D-koeficienty pro advektivní a degradační procesy (mol /Pa h)</t>
  </si>
  <si>
    <t>D degradace ve vzduchu</t>
  </si>
  <si>
    <t>D degradace ve vodě</t>
  </si>
  <si>
    <t>D degradace v půdě</t>
  </si>
  <si>
    <t>D advekce vzduchu</t>
  </si>
  <si>
    <t>D advekce vody</t>
  </si>
  <si>
    <t>D ztráty ze vzduchu</t>
  </si>
  <si>
    <t>D ztráty z vody</t>
  </si>
  <si>
    <t>D ztráty z půdy</t>
  </si>
  <si>
    <t>4.3  Rovnovážné rozdělení (Level 2)</t>
  </si>
  <si>
    <t>D degradace total</t>
  </si>
  <si>
    <t>D advekce total</t>
  </si>
  <si>
    <t>5 Emisní toky (mol/h)</t>
  </si>
  <si>
    <t>Emise do půdy</t>
  </si>
  <si>
    <t>6 Level II hmotnostní bilanční rovnice</t>
  </si>
  <si>
    <t>6.1  Rozdělení v ustáleném stavu (Level II)</t>
  </si>
  <si>
    <t>Množství ve vzduchu (mol)</t>
  </si>
  <si>
    <t>Množství ve vodě (mol)</t>
  </si>
  <si>
    <t>Množství v půdě (mol)</t>
  </si>
  <si>
    <t>Celkový rezidenční čas</t>
  </si>
  <si>
    <t>Celková perzistence</t>
  </si>
  <si>
    <t>Advektivní rez. Čas</t>
  </si>
  <si>
    <r>
      <t>Teplota (</t>
    </r>
    <r>
      <rPr>
        <vertAlign val="superscript"/>
        <sz val="11"/>
        <color rgb="FFBFBFBF"/>
        <rFont val="Calibri"/>
        <family val="2"/>
        <charset val="238"/>
      </rPr>
      <t>o</t>
    </r>
    <r>
      <rPr>
        <sz val="11"/>
        <color rgb="FFBFBFBF"/>
        <rFont val="Calibri"/>
        <family val="2"/>
        <charset val="1"/>
      </rPr>
      <t>C)</t>
    </r>
  </si>
  <si>
    <r>
      <t>Celkový povrch (m</t>
    </r>
    <r>
      <rPr>
        <vertAlign val="superscript"/>
        <sz val="11"/>
        <color rgb="FFBFBFBF"/>
        <rFont val="Calibri"/>
        <family val="2"/>
        <charset val="238"/>
      </rPr>
      <t>2</t>
    </r>
    <r>
      <rPr>
        <sz val="11"/>
        <color rgb="FFBFBFBF"/>
        <rFont val="Calibri"/>
        <family val="2"/>
        <charset val="1"/>
      </rPr>
      <t>)</t>
    </r>
  </si>
  <si>
    <r>
      <t>Objem vzduchu (m</t>
    </r>
    <r>
      <rPr>
        <vertAlign val="superscript"/>
        <sz val="11"/>
        <color rgb="FFBFBFBF"/>
        <rFont val="Calibri"/>
        <family val="2"/>
        <charset val="238"/>
      </rPr>
      <t>3</t>
    </r>
    <r>
      <rPr>
        <sz val="11"/>
        <color rgb="FFBFBFBF"/>
        <rFont val="Calibri"/>
        <family val="2"/>
        <charset val="1"/>
      </rPr>
      <t>)</t>
    </r>
  </si>
  <si>
    <r>
      <t>Objem vody (m</t>
    </r>
    <r>
      <rPr>
        <vertAlign val="superscript"/>
        <sz val="11"/>
        <color rgb="FFBFBFBF"/>
        <rFont val="Calibri"/>
        <family val="2"/>
        <charset val="238"/>
      </rPr>
      <t>3</t>
    </r>
    <r>
      <rPr>
        <sz val="11"/>
        <color rgb="FFBFBFBF"/>
        <rFont val="Calibri"/>
        <family val="2"/>
        <charset val="1"/>
      </rPr>
      <t>)</t>
    </r>
  </si>
  <si>
    <r>
      <t>Objem půdy (m</t>
    </r>
    <r>
      <rPr>
        <vertAlign val="superscript"/>
        <sz val="11"/>
        <color rgb="FFBFBFBF"/>
        <rFont val="Calibri"/>
        <family val="2"/>
        <charset val="238"/>
      </rPr>
      <t>3</t>
    </r>
    <r>
      <rPr>
        <sz val="11"/>
        <color rgb="FFBFBFBF"/>
        <rFont val="Calibri"/>
        <family val="2"/>
        <charset val="1"/>
      </rPr>
      <t>)</t>
    </r>
  </si>
  <si>
    <r>
      <t>Hustota půdy (kg/m</t>
    </r>
    <r>
      <rPr>
        <vertAlign val="superscript"/>
        <sz val="11"/>
        <color rgb="FFBFBFBF"/>
        <rFont val="Calibri"/>
        <family val="2"/>
        <charset val="1"/>
      </rPr>
      <t>3</t>
    </r>
    <r>
      <rPr>
        <sz val="11"/>
        <color rgb="FFBFBFBF"/>
        <rFont val="Calibri"/>
        <family val="2"/>
        <charset val="1"/>
      </rPr>
      <t>)</t>
    </r>
  </si>
  <si>
    <t>Frakce organického uhlíku v půdě</t>
  </si>
  <si>
    <t>Název chemické látky</t>
  </si>
  <si>
    <t>4.3 Celkové D-koeficienty (mol /Pa h)</t>
  </si>
  <si>
    <t>Mr (g/mol)</t>
  </si>
  <si>
    <t>Mr</t>
  </si>
  <si>
    <t>Emise do vzduchu (kg/rok)</t>
  </si>
  <si>
    <t>Emise do půdy (kg/rok)</t>
  </si>
  <si>
    <t>E_S</t>
  </si>
  <si>
    <t>E_A</t>
  </si>
  <si>
    <t>Emise do vody (kg/rok)</t>
  </si>
  <si>
    <t>E_W</t>
  </si>
  <si>
    <t>%</t>
  </si>
  <si>
    <t>Fugacita (Pa)</t>
  </si>
  <si>
    <t>4.4 Celkové D-koeficienty degradace (mol /Pa h)</t>
  </si>
  <si>
    <t>4.5 Celkové D-koeficienty pro advekci (mol /Pa h)</t>
  </si>
  <si>
    <t>7 Perzistence (h)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</si>
</sst>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%"/>
  </numFmts>
  <fonts count="1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sz val="11"/>
      <color rgb="FFBFBFBF"/>
      <name val="Calibri"/>
      <family val="2"/>
      <charset val="1"/>
    </font>
    <font>
      <sz val="11"/>
      <color rgb="FFBFBFBF"/>
      <name val="Calibri"/>
      <family val="2"/>
      <charset val="1"/>
    </font>
    <font>
      <vertAlign val="superscript"/>
      <sz val="11"/>
      <color rgb="FF000000"/>
      <name val="Calibri"/>
      <family val="2"/>
      <charset val="1"/>
    </font>
    <font>
      <b/>
      <vertAlign val="superscript"/>
      <sz val="11"/>
      <color rgb="FFBFBFBF"/>
      <name val="Calibri"/>
      <family val="2"/>
      <charset val="1"/>
    </font>
    <font>
      <vertAlign val="superscript"/>
      <sz val="11"/>
      <color rgb="FFBFBFBF"/>
      <name val="Calibri"/>
      <family val="2"/>
      <charset val="1"/>
    </font>
    <font>
      <i/>
      <sz val="11"/>
      <color rgb="FFBFBFBF"/>
      <name val="Calibri"/>
      <family val="2"/>
      <charset val="1"/>
    </font>
    <font>
      <u/>
      <sz val="11"/>
      <color theme="10"/>
      <name val="Calibri"/>
      <family val="2"/>
      <charset val="1"/>
    </font>
    <font>
      <u/>
      <sz val="11"/>
      <color theme="11"/>
      <name val="Calibri"/>
      <family val="2"/>
      <charset val="1"/>
    </font>
    <font>
      <vertAlign val="superscript"/>
      <sz val="11"/>
      <color rgb="FFBFBFBF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D9D9D9"/>
      </patternFill>
    </fill>
    <fill>
      <patternFill patternType="solid">
        <fgColor rgb="FFD9D9D9"/>
        <bgColor rgb="FFDBEEF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1" fontId="5" fillId="3" borderId="1" xfId="0" applyNumberFormat="1" applyFont="1" applyFill="1" applyBorder="1" applyAlignment="1">
      <alignment horizontal="center"/>
    </xf>
    <xf numFmtId="11" fontId="0" fillId="2" borderId="1" xfId="0" applyNumberForma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10" fontId="5" fillId="3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9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</cellStyles>
  <dxfs count="0"/>
  <tableStyles count="0" defaultTableStyle="TableStyleMedium9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948A54"/>
      <rgbColor rgb="FF9999FF"/>
      <rgbColor rgb="FF993366"/>
      <rgbColor rgb="FFFFFFCC"/>
      <rgbColor rgb="FFDBEEF4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7DEE8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1F22E-815C-4D67-A9BB-9C1CC9357167}">
  <dimension ref="A1:Q36"/>
  <sheetViews>
    <sheetView tabSelected="1" zoomScale="80" zoomScaleNormal="80" zoomScalePageLayoutView="125" workbookViewId="0">
      <selection activeCell="E27" sqref="E27"/>
    </sheetView>
  </sheetViews>
  <sheetFormatPr defaultColWidth="8.7109375" defaultRowHeight="15" x14ac:dyDescent="0.25"/>
  <cols>
    <col min="1" max="1" width="35.85546875" customWidth="1"/>
    <col min="2" max="2" width="8.7109375" style="1"/>
    <col min="3" max="3" width="12.28515625" style="1" customWidth="1"/>
    <col min="5" max="5" width="28.28515625" customWidth="1"/>
    <col min="6" max="6" width="8.7109375" style="1"/>
    <col min="7" max="7" width="14.85546875" style="1" customWidth="1"/>
    <col min="9" max="9" width="58.28515625" customWidth="1"/>
    <col min="11" max="11" width="10.140625" bestFit="1" customWidth="1"/>
    <col min="13" max="13" width="31.7109375" customWidth="1"/>
    <col min="14" max="14" width="11.28515625" customWidth="1"/>
    <col min="15" max="15" width="13.5703125" customWidth="1"/>
  </cols>
  <sheetData>
    <row r="1" spans="1:16" x14ac:dyDescent="0.25">
      <c r="A1" s="21" t="s">
        <v>72</v>
      </c>
      <c r="B1" s="21"/>
      <c r="C1" s="21"/>
      <c r="E1" s="22" t="s">
        <v>89</v>
      </c>
      <c r="F1" s="22"/>
      <c r="G1" s="22"/>
      <c r="I1" s="21" t="s">
        <v>91</v>
      </c>
      <c r="J1" s="21"/>
      <c r="K1" s="21"/>
      <c r="M1" s="2" t="s">
        <v>108</v>
      </c>
      <c r="N1" s="1"/>
      <c r="O1" s="1"/>
    </row>
    <row r="2" spans="1:16" x14ac:dyDescent="0.25">
      <c r="A2" s="4" t="s">
        <v>125</v>
      </c>
      <c r="B2" s="5" t="s">
        <v>1</v>
      </c>
      <c r="C2" s="6" t="s">
        <v>0</v>
      </c>
      <c r="E2" s="4" t="s">
        <v>2</v>
      </c>
      <c r="F2" s="5" t="s">
        <v>2</v>
      </c>
      <c r="G2" s="7">
        <f>(10^LKAW)</f>
        <v>63.095734448019364</v>
      </c>
      <c r="I2" s="21" t="s">
        <v>92</v>
      </c>
      <c r="J2" s="21"/>
      <c r="K2" s="21"/>
      <c r="M2" t="s">
        <v>66</v>
      </c>
      <c r="N2" s="1" t="s">
        <v>3</v>
      </c>
      <c r="O2" s="8"/>
    </row>
    <row r="3" spans="1:16" ht="17.25" x14ac:dyDescent="0.25">
      <c r="A3" s="4" t="s">
        <v>4</v>
      </c>
      <c r="B3" s="5" t="s">
        <v>5</v>
      </c>
      <c r="C3" s="9">
        <v>1.8</v>
      </c>
      <c r="E3" s="4" t="s">
        <v>6</v>
      </c>
      <c r="F3" s="5" t="s">
        <v>6</v>
      </c>
      <c r="G3" s="7">
        <f>(10^LKOW)</f>
        <v>125.89254117941677</v>
      </c>
      <c r="I3" t="s">
        <v>93</v>
      </c>
      <c r="J3" s="1" t="s">
        <v>7</v>
      </c>
      <c r="K3" s="8"/>
      <c r="M3" t="s">
        <v>67</v>
      </c>
      <c r="N3" s="1" t="s">
        <v>8</v>
      </c>
      <c r="O3" s="8"/>
    </row>
    <row r="4" spans="1:16" ht="17.25" x14ac:dyDescent="0.25">
      <c r="A4" s="4" t="s">
        <v>9</v>
      </c>
      <c r="B4" s="5" t="s">
        <v>10</v>
      </c>
      <c r="C4" s="10">
        <v>2.1</v>
      </c>
      <c r="E4" s="4" t="s">
        <v>11</v>
      </c>
      <c r="F4" s="5" t="s">
        <v>11</v>
      </c>
      <c r="G4" s="7">
        <f>(10^LKOA)</f>
        <v>1.9952623149688797</v>
      </c>
      <c r="I4" t="s">
        <v>94</v>
      </c>
      <c r="J4" s="1" t="s">
        <v>12</v>
      </c>
      <c r="K4" s="8"/>
      <c r="M4" t="s">
        <v>109</v>
      </c>
      <c r="N4" s="1" t="s">
        <v>13</v>
      </c>
      <c r="O4" s="8"/>
    </row>
    <row r="5" spans="1:16" ht="17.25" x14ac:dyDescent="0.25">
      <c r="A5" s="4" t="s">
        <v>14</v>
      </c>
      <c r="B5" s="5" t="s">
        <v>15</v>
      </c>
      <c r="C5" s="10">
        <v>0.3</v>
      </c>
      <c r="E5" s="4" t="s">
        <v>87</v>
      </c>
      <c r="F5" s="5" t="s">
        <v>16</v>
      </c>
      <c r="G5" s="7">
        <f>(0.35*Kow*rhoS*FOCS/1000)</f>
        <v>4.4062389412795877</v>
      </c>
      <c r="I5" t="s">
        <v>95</v>
      </c>
      <c r="J5" s="1" t="s">
        <v>17</v>
      </c>
      <c r="K5" s="8"/>
      <c r="N5" s="1"/>
      <c r="O5" s="1"/>
    </row>
    <row r="6" spans="1:16" x14ac:dyDescent="0.25">
      <c r="A6" t="s">
        <v>63</v>
      </c>
      <c r="B6" s="1" t="s">
        <v>18</v>
      </c>
      <c r="C6" s="11">
        <v>260</v>
      </c>
      <c r="E6" s="4"/>
      <c r="F6" s="5"/>
      <c r="G6" s="5"/>
      <c r="J6" s="1"/>
      <c r="K6" s="1"/>
      <c r="M6" s="2" t="s">
        <v>110</v>
      </c>
      <c r="N6" s="1"/>
      <c r="O6" s="1"/>
    </row>
    <row r="7" spans="1:16" ht="17.25" x14ac:dyDescent="0.25">
      <c r="A7" t="s">
        <v>64</v>
      </c>
      <c r="B7" s="1" t="s">
        <v>19</v>
      </c>
      <c r="C7" s="11">
        <v>1000</v>
      </c>
      <c r="E7" s="22" t="s">
        <v>88</v>
      </c>
      <c r="F7" s="22"/>
      <c r="G7" s="22"/>
      <c r="I7" s="21" t="s">
        <v>96</v>
      </c>
      <c r="J7" s="21"/>
      <c r="K7" s="21"/>
      <c r="M7" t="s">
        <v>136</v>
      </c>
      <c r="N7" s="1" t="s">
        <v>20</v>
      </c>
      <c r="O7" s="8"/>
    </row>
    <row r="8" spans="1:16" x14ac:dyDescent="0.25">
      <c r="A8" t="s">
        <v>65</v>
      </c>
      <c r="B8" s="1" t="s">
        <v>21</v>
      </c>
      <c r="C8" s="11">
        <v>1000</v>
      </c>
      <c r="E8" s="4" t="s">
        <v>22</v>
      </c>
      <c r="F8" s="5" t="s">
        <v>23</v>
      </c>
      <c r="G8" s="7">
        <f>1/(8.314*TK)</f>
        <v>4.2478914847234571E-4</v>
      </c>
      <c r="I8" t="s">
        <v>97</v>
      </c>
      <c r="J8" s="1" t="s">
        <v>24</v>
      </c>
      <c r="K8" s="8"/>
      <c r="N8" s="1"/>
      <c r="O8" s="1"/>
    </row>
    <row r="9" spans="1:16" x14ac:dyDescent="0.25">
      <c r="A9" t="s">
        <v>127</v>
      </c>
      <c r="B9" s="1" t="s">
        <v>128</v>
      </c>
      <c r="C9" s="11"/>
      <c r="E9" s="4" t="s">
        <v>25</v>
      </c>
      <c r="F9" s="5" t="s">
        <v>26</v>
      </c>
      <c r="G9" s="7">
        <f>(ZA/Kaw)</f>
        <v>6.7324542964517351E-6</v>
      </c>
      <c r="I9" t="s">
        <v>98</v>
      </c>
      <c r="J9" s="1" t="s">
        <v>27</v>
      </c>
      <c r="K9" s="8"/>
      <c r="N9" s="1"/>
      <c r="O9" s="1"/>
    </row>
    <row r="10" spans="1:16" x14ac:dyDescent="0.25">
      <c r="B10"/>
      <c r="E10" s="4" t="s">
        <v>28</v>
      </c>
      <c r="F10" s="5" t="s">
        <v>29</v>
      </c>
      <c r="G10" s="7">
        <f>(ZW*Ksw)</f>
        <v>2.9664802291410704E-5</v>
      </c>
      <c r="I10" t="s">
        <v>99</v>
      </c>
      <c r="J10" s="1" t="s">
        <v>30</v>
      </c>
      <c r="K10" s="8"/>
      <c r="M10" s="21" t="s">
        <v>111</v>
      </c>
      <c r="N10" s="21"/>
      <c r="O10" s="21"/>
      <c r="P10" s="1" t="s">
        <v>135</v>
      </c>
    </row>
    <row r="11" spans="1:16" x14ac:dyDescent="0.25">
      <c r="A11" s="2" t="s">
        <v>73</v>
      </c>
      <c r="B11"/>
      <c r="C11"/>
      <c r="I11" t="s">
        <v>100</v>
      </c>
      <c r="J11" s="1" t="s">
        <v>32</v>
      </c>
      <c r="K11" s="8"/>
      <c r="M11" t="s">
        <v>112</v>
      </c>
      <c r="N11" s="1" t="s">
        <v>31</v>
      </c>
      <c r="O11" s="8"/>
      <c r="P11" s="12"/>
    </row>
    <row r="12" spans="1:16" x14ac:dyDescent="0.25">
      <c r="A12" s="22" t="s">
        <v>80</v>
      </c>
      <c r="B12" s="22"/>
      <c r="C12" s="22"/>
      <c r="E12" s="4"/>
      <c r="F12" s="5"/>
      <c r="G12" s="5"/>
      <c r="I12" t="s">
        <v>101</v>
      </c>
      <c r="J12" s="1" t="s">
        <v>35</v>
      </c>
      <c r="K12" s="8"/>
      <c r="M12" t="s">
        <v>113</v>
      </c>
      <c r="N12" s="1" t="s">
        <v>33</v>
      </c>
      <c r="O12" s="8"/>
      <c r="P12" s="12"/>
    </row>
    <row r="13" spans="1:16" ht="17.25" x14ac:dyDescent="0.25">
      <c r="A13" s="4" t="s">
        <v>118</v>
      </c>
      <c r="B13" s="5" t="s">
        <v>34</v>
      </c>
      <c r="C13" s="10">
        <v>10</v>
      </c>
      <c r="E13" s="22" t="s">
        <v>90</v>
      </c>
      <c r="F13" s="22"/>
      <c r="G13" s="22"/>
      <c r="M13" t="s">
        <v>114</v>
      </c>
      <c r="N13" s="1" t="s">
        <v>36</v>
      </c>
      <c r="O13" s="8"/>
      <c r="P13" s="12"/>
    </row>
    <row r="14" spans="1:16" x14ac:dyDescent="0.25">
      <c r="A14" s="4" t="s">
        <v>74</v>
      </c>
      <c r="B14" s="5" t="s">
        <v>37</v>
      </c>
      <c r="C14" s="10">
        <f>(TC+273.15)</f>
        <v>283.14999999999998</v>
      </c>
      <c r="E14" s="4" t="s">
        <v>68</v>
      </c>
      <c r="F14" s="5" t="s">
        <v>38</v>
      </c>
      <c r="G14" s="13">
        <f>VA*ZA/(VA*ZA+VW*ZW+VS*ZS)</f>
        <v>0.9999695932795124</v>
      </c>
      <c r="J14" s="1"/>
      <c r="K14" s="1"/>
      <c r="M14" t="s">
        <v>71</v>
      </c>
      <c r="N14" s="1" t="s">
        <v>39</v>
      </c>
      <c r="O14" s="8"/>
    </row>
    <row r="15" spans="1:16" ht="17.25" x14ac:dyDescent="0.25">
      <c r="A15" s="4" t="s">
        <v>119</v>
      </c>
      <c r="B15" s="5" t="s">
        <v>40</v>
      </c>
      <c r="C15" s="7">
        <v>41280000000</v>
      </c>
      <c r="E15" s="4" t="s">
        <v>69</v>
      </c>
      <c r="F15" s="5" t="s">
        <v>41</v>
      </c>
      <c r="G15" s="13">
        <f>VW*ZW/(VA*ZA+VW*ZW+VS*ZS)</f>
        <v>2.3772675015852102E-5</v>
      </c>
      <c r="I15" s="21" t="s">
        <v>126</v>
      </c>
      <c r="J15" s="21"/>
      <c r="K15" s="21"/>
      <c r="N15" s="1"/>
      <c r="O15" s="1"/>
    </row>
    <row r="16" spans="1:16" x14ac:dyDescent="0.25">
      <c r="A16" s="4" t="s">
        <v>75</v>
      </c>
      <c r="B16" s="5" t="s">
        <v>42</v>
      </c>
      <c r="C16" s="10">
        <v>0.05</v>
      </c>
      <c r="E16" s="4" t="s">
        <v>70</v>
      </c>
      <c r="F16" s="5" t="s">
        <v>43</v>
      </c>
      <c r="G16" s="13">
        <f>VS*ZS/(VA*ZA+VW*ZW+VS*ZS)</f>
        <v>6.6340454715713515E-6</v>
      </c>
      <c r="I16" t="s">
        <v>102</v>
      </c>
      <c r="J16" s="1" t="s">
        <v>44</v>
      </c>
      <c r="K16" s="8"/>
      <c r="M16" s="2" t="s">
        <v>139</v>
      </c>
      <c r="N16" s="1"/>
      <c r="O16" s="1"/>
    </row>
    <row r="17" spans="1:17" x14ac:dyDescent="0.25">
      <c r="A17" s="4" t="s">
        <v>76</v>
      </c>
      <c r="B17" s="5" t="s">
        <v>45</v>
      </c>
      <c r="C17" s="10">
        <v>0.95</v>
      </c>
      <c r="F17"/>
      <c r="G17"/>
      <c r="I17" t="s">
        <v>103</v>
      </c>
      <c r="J17" s="1" t="s">
        <v>46</v>
      </c>
      <c r="K17" s="8"/>
      <c r="L17" s="2"/>
      <c r="M17" t="s">
        <v>115</v>
      </c>
      <c r="N17" s="1" t="s">
        <v>58</v>
      </c>
      <c r="O17" s="18"/>
      <c r="P17" s="14"/>
      <c r="Q17" s="15"/>
    </row>
    <row r="18" spans="1:17" x14ac:dyDescent="0.25">
      <c r="A18" s="4" t="s">
        <v>77</v>
      </c>
      <c r="B18" s="5" t="s">
        <v>47</v>
      </c>
      <c r="C18" s="10">
        <v>1000</v>
      </c>
      <c r="F18"/>
      <c r="G18"/>
      <c r="I18" t="s">
        <v>104</v>
      </c>
      <c r="J18" s="1" t="s">
        <v>48</v>
      </c>
      <c r="K18" s="8"/>
      <c r="M18" t="s">
        <v>116</v>
      </c>
      <c r="N18" s="1" t="s">
        <v>59</v>
      </c>
      <c r="O18" s="18"/>
      <c r="P18" s="14"/>
      <c r="Q18" s="15"/>
    </row>
    <row r="19" spans="1:17" x14ac:dyDescent="0.25">
      <c r="A19" s="4" t="s">
        <v>78</v>
      </c>
      <c r="B19" s="5" t="s">
        <v>49</v>
      </c>
      <c r="C19" s="10">
        <v>30</v>
      </c>
      <c r="F19"/>
      <c r="G19"/>
      <c r="J19" s="1"/>
      <c r="K19" s="1"/>
      <c r="M19" t="s">
        <v>117</v>
      </c>
      <c r="N19" s="1" t="s">
        <v>60</v>
      </c>
      <c r="O19" s="18"/>
      <c r="P19" s="14"/>
      <c r="Q19" s="15"/>
    </row>
    <row r="20" spans="1:17" x14ac:dyDescent="0.25">
      <c r="A20" s="4" t="s">
        <v>79</v>
      </c>
      <c r="B20" s="5" t="s">
        <v>50</v>
      </c>
      <c r="C20" s="10">
        <v>0.1</v>
      </c>
      <c r="F20"/>
      <c r="G20"/>
      <c r="I20" s="23" t="s">
        <v>105</v>
      </c>
      <c r="J20" s="23"/>
      <c r="K20" s="23"/>
      <c r="N20" s="1"/>
      <c r="O20" s="1"/>
    </row>
    <row r="21" spans="1:17" ht="17.25" x14ac:dyDescent="0.25">
      <c r="A21" s="4" t="s">
        <v>120</v>
      </c>
      <c r="B21" s="5" t="s">
        <v>51</v>
      </c>
      <c r="C21" s="7">
        <f>A*HA</f>
        <v>41280000000000</v>
      </c>
      <c r="F21"/>
      <c r="G21"/>
      <c r="I21" t="s">
        <v>68</v>
      </c>
      <c r="J21" s="17" t="s">
        <v>38</v>
      </c>
      <c r="K21" s="18"/>
      <c r="N21" s="1"/>
      <c r="O21" s="1"/>
    </row>
    <row r="22" spans="1:17" ht="17.25" x14ac:dyDescent="0.25">
      <c r="A22" s="4" t="s">
        <v>121</v>
      </c>
      <c r="B22" s="5" t="s">
        <v>52</v>
      </c>
      <c r="C22" s="7">
        <f>A*FAW*HW</f>
        <v>61920000000</v>
      </c>
      <c r="F22"/>
      <c r="G22"/>
      <c r="I22" t="s">
        <v>69</v>
      </c>
      <c r="J22" s="17" t="s">
        <v>41</v>
      </c>
      <c r="K22" s="18"/>
      <c r="N22" s="1"/>
      <c r="O22" s="1"/>
    </row>
    <row r="23" spans="1:17" ht="17.25" x14ac:dyDescent="0.25">
      <c r="A23" s="4" t="s">
        <v>122</v>
      </c>
      <c r="B23" s="5" t="s">
        <v>53</v>
      </c>
      <c r="C23" s="7">
        <f>A*FAS*HS</f>
        <v>3921600000</v>
      </c>
      <c r="F23"/>
      <c r="G23"/>
      <c r="I23" t="s">
        <v>70</v>
      </c>
      <c r="J23" s="17" t="s">
        <v>43</v>
      </c>
      <c r="K23" s="18"/>
    </row>
    <row r="24" spans="1:17" x14ac:dyDescent="0.25">
      <c r="A24" s="19"/>
      <c r="B24" s="20"/>
      <c r="C24" s="20"/>
      <c r="F24"/>
      <c r="G24"/>
    </row>
    <row r="25" spans="1:17" x14ac:dyDescent="0.25">
      <c r="A25" s="22" t="s">
        <v>81</v>
      </c>
      <c r="B25" s="22"/>
      <c r="C25" s="22"/>
      <c r="F25"/>
      <c r="G25"/>
      <c r="I25" s="3" t="s">
        <v>137</v>
      </c>
    </row>
    <row r="26" spans="1:17" ht="17.25" x14ac:dyDescent="0.25">
      <c r="A26" s="4" t="s">
        <v>123</v>
      </c>
      <c r="B26" s="5" t="s">
        <v>54</v>
      </c>
      <c r="C26" s="10">
        <v>2500</v>
      </c>
      <c r="F26"/>
      <c r="G26"/>
      <c r="I26" s="16" t="s">
        <v>106</v>
      </c>
      <c r="J26" s="17" t="s">
        <v>61</v>
      </c>
      <c r="K26" s="18"/>
    </row>
    <row r="27" spans="1:17" x14ac:dyDescent="0.25">
      <c r="A27" s="4" t="s">
        <v>124</v>
      </c>
      <c r="B27" s="5" t="s">
        <v>55</v>
      </c>
      <c r="C27" s="10">
        <v>0.04</v>
      </c>
      <c r="F27"/>
      <c r="G27"/>
    </row>
    <row r="28" spans="1:17" x14ac:dyDescent="0.25">
      <c r="B28"/>
      <c r="C28"/>
      <c r="F28"/>
      <c r="G28"/>
      <c r="I28" s="3" t="s">
        <v>138</v>
      </c>
    </row>
    <row r="29" spans="1:17" x14ac:dyDescent="0.25">
      <c r="A29" s="21" t="s">
        <v>82</v>
      </c>
      <c r="B29" s="21"/>
      <c r="C29" s="21"/>
      <c r="F29"/>
      <c r="G29"/>
      <c r="I29" s="16" t="s">
        <v>107</v>
      </c>
      <c r="J29" s="1" t="s">
        <v>62</v>
      </c>
      <c r="K29" s="18"/>
    </row>
    <row r="30" spans="1:17" ht="17.25" x14ac:dyDescent="0.25">
      <c r="A30" t="s">
        <v>83</v>
      </c>
      <c r="B30" s="1" t="s">
        <v>56</v>
      </c>
      <c r="C30" s="18"/>
      <c r="F30"/>
      <c r="G30"/>
    </row>
    <row r="31" spans="1:17" ht="17.25" x14ac:dyDescent="0.25">
      <c r="A31" t="s">
        <v>84</v>
      </c>
      <c r="B31" s="1" t="s">
        <v>56</v>
      </c>
      <c r="C31" s="18"/>
      <c r="F31"/>
      <c r="G31"/>
    </row>
    <row r="32" spans="1:17" ht="17.25" x14ac:dyDescent="0.25">
      <c r="A32" t="s">
        <v>85</v>
      </c>
      <c r="B32" s="1" t="s">
        <v>57</v>
      </c>
      <c r="C32" s="18"/>
      <c r="F32"/>
      <c r="G32"/>
    </row>
    <row r="33" spans="1:7" ht="17.25" x14ac:dyDescent="0.25">
      <c r="A33" t="s">
        <v>86</v>
      </c>
      <c r="B33" s="1" t="s">
        <v>57</v>
      </c>
      <c r="C33" s="18"/>
      <c r="F33"/>
      <c r="G33"/>
    </row>
    <row r="34" spans="1:7" x14ac:dyDescent="0.25">
      <c r="A34" t="s">
        <v>129</v>
      </c>
      <c r="B34" s="1" t="s">
        <v>132</v>
      </c>
      <c r="C34" s="18"/>
    </row>
    <row r="35" spans="1:7" x14ac:dyDescent="0.25">
      <c r="A35" t="s">
        <v>133</v>
      </c>
      <c r="B35" s="1" t="s">
        <v>134</v>
      </c>
      <c r="C35" s="18"/>
    </row>
    <row r="36" spans="1:7" x14ac:dyDescent="0.25">
      <c r="A36" t="s">
        <v>130</v>
      </c>
      <c r="B36" s="1" t="s">
        <v>131</v>
      </c>
      <c r="C36" s="18"/>
    </row>
  </sheetData>
  <mergeCells count="13">
    <mergeCell ref="A29:C29"/>
    <mergeCell ref="M10:O10"/>
    <mergeCell ref="A12:C12"/>
    <mergeCell ref="E13:G13"/>
    <mergeCell ref="I15:K15"/>
    <mergeCell ref="I20:K20"/>
    <mergeCell ref="A25:C25"/>
    <mergeCell ref="A1:C1"/>
    <mergeCell ref="E1:G1"/>
    <mergeCell ref="I1:K1"/>
    <mergeCell ref="I2:K2"/>
    <mergeCell ref="E7:G7"/>
    <mergeCell ref="I7:K7"/>
  </mergeCells>
  <pageMargins left="0.7" right="0.7" top="0.75" bottom="0.75" header="0.51180555555555496" footer="0.51180555555555496"/>
  <pageSetup paperSize="9" firstPageNumber="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56</vt:i4>
      </vt:variant>
    </vt:vector>
  </HeadingPairs>
  <TitlesOfParts>
    <vt:vector size="57" baseType="lpstr">
      <vt:lpstr>TFP</vt:lpstr>
      <vt:lpstr>TFP!A</vt:lpstr>
      <vt:lpstr>TFP!Aov</vt:lpstr>
      <vt:lpstr>TFP!Cname</vt:lpstr>
      <vt:lpstr>TFP!DadvA</vt:lpstr>
      <vt:lpstr>TFP!DadvT</vt:lpstr>
      <vt:lpstr>TFP!DadvW</vt:lpstr>
      <vt:lpstr>TFP!DdegA</vt:lpstr>
      <vt:lpstr>TFP!DdegS</vt:lpstr>
      <vt:lpstr>TFP!DdegT</vt:lpstr>
      <vt:lpstr>TFP!DdegW</vt:lpstr>
      <vt:lpstr>TFP!DTA</vt:lpstr>
      <vt:lpstr>TFP!DTS</vt:lpstr>
      <vt:lpstr>TFP!DTW</vt:lpstr>
      <vt:lpstr>TFP!EA</vt:lpstr>
      <vt:lpstr>TFP!EFA</vt:lpstr>
      <vt:lpstr>TFP!EFS</vt:lpstr>
      <vt:lpstr>TFP!EFW</vt:lpstr>
      <vt:lpstr>TFP!ES</vt:lpstr>
      <vt:lpstr>TFP!EW</vt:lpstr>
      <vt:lpstr>TFP!f</vt:lpstr>
      <vt:lpstr>TFP!FAS</vt:lpstr>
      <vt:lpstr>TFP!FAW</vt:lpstr>
      <vt:lpstr>TFP!FOCS</vt:lpstr>
      <vt:lpstr>TFP!GA</vt:lpstr>
      <vt:lpstr>TFP!GW</vt:lpstr>
      <vt:lpstr>TFP!HA</vt:lpstr>
      <vt:lpstr>TFP!HS</vt:lpstr>
      <vt:lpstr>TFP!HW</vt:lpstr>
      <vt:lpstr>TFP!IA</vt:lpstr>
      <vt:lpstr>TFP!IS</vt:lpstr>
      <vt:lpstr>TFP!IT</vt:lpstr>
      <vt:lpstr>TFP!IW</vt:lpstr>
      <vt:lpstr>TFP!Kaw</vt:lpstr>
      <vt:lpstr>TFP!kdegA</vt:lpstr>
      <vt:lpstr>TFP!kdegS</vt:lpstr>
      <vt:lpstr>TFP!KdegW</vt:lpstr>
      <vt:lpstr>TFP!Koa</vt:lpstr>
      <vt:lpstr>TFP!Kow</vt:lpstr>
      <vt:lpstr>TFP!Ksw</vt:lpstr>
      <vt:lpstr>TFP!LKAW</vt:lpstr>
      <vt:lpstr>TFP!LKOA</vt:lpstr>
      <vt:lpstr>TFP!LKOW</vt:lpstr>
      <vt:lpstr>TFP!Pov</vt:lpstr>
      <vt:lpstr>TFP!rhoS</vt:lpstr>
      <vt:lpstr>TFP!TC</vt:lpstr>
      <vt:lpstr>TFP!ThA</vt:lpstr>
      <vt:lpstr>TFP!ThS</vt:lpstr>
      <vt:lpstr>TFP!ThW</vt:lpstr>
      <vt:lpstr>TFP!TK</vt:lpstr>
      <vt:lpstr>TFP!Tov</vt:lpstr>
      <vt:lpstr>TFP!VA</vt:lpstr>
      <vt:lpstr>TFP!VS</vt:lpstr>
      <vt:lpstr>TFP!VW</vt:lpstr>
      <vt:lpstr>TFP!ZA</vt:lpstr>
      <vt:lpstr>TFP!ZS</vt:lpstr>
      <vt:lpstr>TFP!ZW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MacLeod</dc:creator>
  <cp:lastModifiedBy>jirik</cp:lastModifiedBy>
  <cp:revision>0</cp:revision>
  <dcterms:created xsi:type="dcterms:W3CDTF">2009-03-17T13:36:07Z</dcterms:created>
  <dcterms:modified xsi:type="dcterms:W3CDTF">2023-01-31T09:02:01Z</dcterms:modified>
  <dc:language>en-US</dc:language>
</cp:coreProperties>
</file>