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irka\Downloads\"/>
    </mc:Choice>
  </mc:AlternateContent>
  <bookViews>
    <workbookView xWindow="0" yWindow="0" windowWidth="25200" windowHeight="11985"/>
  </bookViews>
  <sheets>
    <sheet name="Sheet0" sheetId="1" r:id="rId1"/>
    <sheet name="Prepocet" sheetId="3" r:id="rId2"/>
    <sheet name="List1" sheetId="2" r:id="rId3"/>
  </sheets>
  <calcPr calcId="152511"/>
</workbook>
</file>

<file path=xl/calcChain.xml><?xml version="1.0" encoding="utf-8"?>
<calcChain xmlns="http://schemas.openxmlformats.org/spreadsheetml/2006/main">
  <c r="L94" i="3" l="1"/>
  <c r="M94" i="3" s="1"/>
  <c r="J94" i="3"/>
  <c r="K94" i="3" s="1"/>
  <c r="D94" i="3"/>
  <c r="C94" i="3"/>
  <c r="F94" i="3" s="1"/>
  <c r="B94" i="3"/>
  <c r="L90" i="3"/>
  <c r="M90" i="3" s="1"/>
  <c r="J90" i="3"/>
  <c r="K90" i="3" s="1"/>
  <c r="E90" i="3"/>
  <c r="D90" i="3"/>
  <c r="F90" i="3" s="1"/>
  <c r="C90" i="3"/>
  <c r="B90" i="3"/>
  <c r="O94" i="3" l="1"/>
  <c r="N94" i="3"/>
  <c r="E94" i="3"/>
  <c r="O90" i="3"/>
  <c r="N90" i="3"/>
  <c r="H90" i="3"/>
  <c r="G90" i="3"/>
  <c r="L208" i="3"/>
  <c r="M208" i="3" s="1"/>
  <c r="K208" i="3"/>
  <c r="J208" i="3"/>
  <c r="D208" i="3"/>
  <c r="C208" i="3"/>
  <c r="B208" i="3"/>
  <c r="N207" i="3"/>
  <c r="M207" i="3"/>
  <c r="L207" i="3"/>
  <c r="J207" i="3"/>
  <c r="K207" i="3" s="1"/>
  <c r="E207" i="3"/>
  <c r="D207" i="3"/>
  <c r="C207" i="3"/>
  <c r="B207" i="3"/>
  <c r="K206" i="3"/>
  <c r="J206" i="3"/>
  <c r="M206" i="3" s="1"/>
  <c r="N206" i="3" s="1"/>
  <c r="H206" i="3"/>
  <c r="E206" i="3"/>
  <c r="G206" i="3" s="1"/>
  <c r="D206" i="3"/>
  <c r="F206" i="3" s="1"/>
  <c r="C206" i="3"/>
  <c r="B206" i="3"/>
  <c r="L206" i="3" s="1"/>
  <c r="L205" i="3"/>
  <c r="J205" i="3"/>
  <c r="F205" i="3"/>
  <c r="C205" i="3"/>
  <c r="E205" i="3" s="1"/>
  <c r="B205" i="3"/>
  <c r="D205" i="3" s="1"/>
  <c r="L204" i="3"/>
  <c r="M204" i="3" s="1"/>
  <c r="O204" i="3" s="1"/>
  <c r="K204" i="3"/>
  <c r="J204" i="3"/>
  <c r="D204" i="3"/>
  <c r="F204" i="3" s="1"/>
  <c r="G204" i="3" s="1"/>
  <c r="C204" i="3"/>
  <c r="E204" i="3" s="1"/>
  <c r="B204" i="3"/>
  <c r="M203" i="3"/>
  <c r="L203" i="3"/>
  <c r="J203" i="3"/>
  <c r="K203" i="3" s="1"/>
  <c r="D203" i="3"/>
  <c r="C203" i="3"/>
  <c r="B203" i="3"/>
  <c r="K202" i="3"/>
  <c r="J202" i="3"/>
  <c r="E202" i="3"/>
  <c r="C202" i="3"/>
  <c r="B202" i="3"/>
  <c r="L202" i="3" s="1"/>
  <c r="M202" i="3" s="1"/>
  <c r="L201" i="3"/>
  <c r="J201" i="3"/>
  <c r="F201" i="3"/>
  <c r="C201" i="3"/>
  <c r="E201" i="3" s="1"/>
  <c r="B201" i="3"/>
  <c r="D201" i="3" s="1"/>
  <c r="L200" i="3"/>
  <c r="M200" i="3" s="1"/>
  <c r="O200" i="3" s="1"/>
  <c r="K200" i="3"/>
  <c r="J200" i="3"/>
  <c r="D200" i="3"/>
  <c r="C200" i="3"/>
  <c r="E200" i="3" s="1"/>
  <c r="B200" i="3"/>
  <c r="M199" i="3"/>
  <c r="L199" i="3"/>
  <c r="J199" i="3"/>
  <c r="K199" i="3" s="1"/>
  <c r="E199" i="3"/>
  <c r="D199" i="3"/>
  <c r="C199" i="3"/>
  <c r="B199" i="3"/>
  <c r="N198" i="3"/>
  <c r="K198" i="3"/>
  <c r="O198" i="3" s="1"/>
  <c r="J198" i="3"/>
  <c r="M198" i="3" s="1"/>
  <c r="E198" i="3"/>
  <c r="D198" i="3"/>
  <c r="F198" i="3" s="1"/>
  <c r="C198" i="3"/>
  <c r="B198" i="3"/>
  <c r="L198" i="3" s="1"/>
  <c r="L197" i="3"/>
  <c r="J197" i="3"/>
  <c r="C197" i="3"/>
  <c r="B197" i="3"/>
  <c r="D197" i="3" s="1"/>
  <c r="K196" i="3"/>
  <c r="J196" i="3"/>
  <c r="C196" i="3"/>
  <c r="E196" i="3" s="1"/>
  <c r="B196" i="3"/>
  <c r="L195" i="3"/>
  <c r="J195" i="3"/>
  <c r="D195" i="3"/>
  <c r="C195" i="3"/>
  <c r="B195" i="3"/>
  <c r="N194" i="3"/>
  <c r="K194" i="3"/>
  <c r="O194" i="3" s="1"/>
  <c r="J194" i="3"/>
  <c r="E194" i="3"/>
  <c r="C194" i="3"/>
  <c r="B194" i="3"/>
  <c r="L194" i="3" s="1"/>
  <c r="M194" i="3" s="1"/>
  <c r="L193" i="3"/>
  <c r="J193" i="3"/>
  <c r="C193" i="3"/>
  <c r="B193" i="3"/>
  <c r="D193" i="3" s="1"/>
  <c r="K192" i="3"/>
  <c r="J192" i="3"/>
  <c r="C192" i="3"/>
  <c r="E192" i="3" s="1"/>
  <c r="B192" i="3"/>
  <c r="L191" i="3"/>
  <c r="J191" i="3"/>
  <c r="E191" i="3"/>
  <c r="D191" i="3"/>
  <c r="C191" i="3"/>
  <c r="B191" i="3"/>
  <c r="K190" i="3"/>
  <c r="J190" i="3"/>
  <c r="M190" i="3" s="1"/>
  <c r="N190" i="3" s="1"/>
  <c r="H190" i="3"/>
  <c r="E190" i="3"/>
  <c r="G190" i="3" s="1"/>
  <c r="D190" i="3"/>
  <c r="F190" i="3" s="1"/>
  <c r="C190" i="3"/>
  <c r="B190" i="3"/>
  <c r="L190" i="3" s="1"/>
  <c r="L189" i="3"/>
  <c r="J189" i="3"/>
  <c r="F189" i="3"/>
  <c r="C189" i="3"/>
  <c r="E189" i="3" s="1"/>
  <c r="B189" i="3"/>
  <c r="D189" i="3" s="1"/>
  <c r="L188" i="3"/>
  <c r="M188" i="3" s="1"/>
  <c r="O188" i="3" s="1"/>
  <c r="K188" i="3"/>
  <c r="J188" i="3"/>
  <c r="D188" i="3"/>
  <c r="F188" i="3" s="1"/>
  <c r="G188" i="3" s="1"/>
  <c r="C188" i="3"/>
  <c r="E188" i="3" s="1"/>
  <c r="B188" i="3"/>
  <c r="M187" i="3"/>
  <c r="L187" i="3"/>
  <c r="J187" i="3"/>
  <c r="K187" i="3" s="1"/>
  <c r="D187" i="3"/>
  <c r="C187" i="3"/>
  <c r="B187" i="3"/>
  <c r="K186" i="3"/>
  <c r="J186" i="3"/>
  <c r="E186" i="3"/>
  <c r="C186" i="3"/>
  <c r="B186" i="3"/>
  <c r="L186" i="3" s="1"/>
  <c r="M186" i="3" s="1"/>
  <c r="L185" i="3"/>
  <c r="J185" i="3"/>
  <c r="F185" i="3"/>
  <c r="C185" i="3"/>
  <c r="E185" i="3" s="1"/>
  <c r="B185" i="3"/>
  <c r="D185" i="3" s="1"/>
  <c r="L184" i="3"/>
  <c r="M184" i="3" s="1"/>
  <c r="O184" i="3" s="1"/>
  <c r="K184" i="3"/>
  <c r="J184" i="3"/>
  <c r="D184" i="3"/>
  <c r="C184" i="3"/>
  <c r="E184" i="3" s="1"/>
  <c r="B184" i="3"/>
  <c r="M183" i="3"/>
  <c r="L183" i="3"/>
  <c r="J183" i="3"/>
  <c r="K183" i="3" s="1"/>
  <c r="E183" i="3"/>
  <c r="D183" i="3"/>
  <c r="C183" i="3"/>
  <c r="B183" i="3"/>
  <c r="N182" i="3"/>
  <c r="K182" i="3"/>
  <c r="O182" i="3" s="1"/>
  <c r="J182" i="3"/>
  <c r="M182" i="3" s="1"/>
  <c r="E182" i="3"/>
  <c r="D182" i="3"/>
  <c r="F182" i="3" s="1"/>
  <c r="C182" i="3"/>
  <c r="B182" i="3"/>
  <c r="L182" i="3" s="1"/>
  <c r="L181" i="3"/>
  <c r="J181" i="3"/>
  <c r="C181" i="3"/>
  <c r="B181" i="3"/>
  <c r="D181" i="3" s="1"/>
  <c r="K180" i="3"/>
  <c r="J180" i="3"/>
  <c r="C180" i="3"/>
  <c r="E180" i="3" s="1"/>
  <c r="B180" i="3"/>
  <c r="L179" i="3"/>
  <c r="J179" i="3"/>
  <c r="D179" i="3"/>
  <c r="C179" i="3"/>
  <c r="B179" i="3"/>
  <c r="N178" i="3"/>
  <c r="K178" i="3"/>
  <c r="O178" i="3" s="1"/>
  <c r="J178" i="3"/>
  <c r="E178" i="3"/>
  <c r="C178" i="3"/>
  <c r="B178" i="3"/>
  <c r="L178" i="3" s="1"/>
  <c r="M178" i="3" s="1"/>
  <c r="L177" i="3"/>
  <c r="K177" i="3"/>
  <c r="J177" i="3"/>
  <c r="F177" i="3"/>
  <c r="E177" i="3"/>
  <c r="C177" i="3"/>
  <c r="B177" i="3"/>
  <c r="D177" i="3" s="1"/>
  <c r="K176" i="3"/>
  <c r="J176" i="3"/>
  <c r="C176" i="3"/>
  <c r="B176" i="3"/>
  <c r="J175" i="3"/>
  <c r="E175" i="3"/>
  <c r="C175" i="3"/>
  <c r="B175" i="3"/>
  <c r="L174" i="3"/>
  <c r="K174" i="3"/>
  <c r="J174" i="3"/>
  <c r="F174" i="3"/>
  <c r="E174" i="3"/>
  <c r="C174" i="3"/>
  <c r="B174" i="3"/>
  <c r="D174" i="3" s="1"/>
  <c r="O173" i="3"/>
  <c r="K173" i="3"/>
  <c r="J173" i="3"/>
  <c r="D173" i="3"/>
  <c r="C173" i="3"/>
  <c r="B173" i="3"/>
  <c r="L173" i="3" s="1"/>
  <c r="M173" i="3" s="1"/>
  <c r="M172" i="3"/>
  <c r="L172" i="3"/>
  <c r="J172" i="3"/>
  <c r="K172" i="3" s="1"/>
  <c r="E172" i="3"/>
  <c r="D172" i="3"/>
  <c r="C172" i="3"/>
  <c r="B172" i="3"/>
  <c r="J171" i="3"/>
  <c r="M171" i="3" s="1"/>
  <c r="E171" i="3"/>
  <c r="D171" i="3"/>
  <c r="F171" i="3" s="1"/>
  <c r="C171" i="3"/>
  <c r="B171" i="3"/>
  <c r="L171" i="3" s="1"/>
  <c r="J170" i="3"/>
  <c r="C170" i="3"/>
  <c r="B170" i="3"/>
  <c r="K169" i="3"/>
  <c r="J169" i="3"/>
  <c r="C169" i="3"/>
  <c r="E169" i="3" s="1"/>
  <c r="B169" i="3"/>
  <c r="J168" i="3"/>
  <c r="E168" i="3"/>
  <c r="D168" i="3"/>
  <c r="C168" i="3"/>
  <c r="B168" i="3"/>
  <c r="L168" i="3" s="1"/>
  <c r="J167" i="3"/>
  <c r="E167" i="3"/>
  <c r="C167" i="3"/>
  <c r="B167" i="3"/>
  <c r="L166" i="3"/>
  <c r="K166" i="3"/>
  <c r="J166" i="3"/>
  <c r="G166" i="3"/>
  <c r="F166" i="3"/>
  <c r="C166" i="3"/>
  <c r="E166" i="3" s="1"/>
  <c r="B166" i="3"/>
  <c r="D166" i="3" s="1"/>
  <c r="M165" i="3"/>
  <c r="L165" i="3"/>
  <c r="K165" i="3"/>
  <c r="J165" i="3"/>
  <c r="D165" i="3"/>
  <c r="C165" i="3"/>
  <c r="B165" i="3"/>
  <c r="L164" i="3"/>
  <c r="J164" i="3"/>
  <c r="H164" i="3"/>
  <c r="E164" i="3"/>
  <c r="D164" i="3"/>
  <c r="C164" i="3"/>
  <c r="F164" i="3" s="1"/>
  <c r="B164" i="3"/>
  <c r="J163" i="3"/>
  <c r="E163" i="3"/>
  <c r="C163" i="3"/>
  <c r="B163" i="3"/>
  <c r="K162" i="3"/>
  <c r="J162" i="3"/>
  <c r="C162" i="3"/>
  <c r="B162" i="3"/>
  <c r="L161" i="3"/>
  <c r="M161" i="3" s="1"/>
  <c r="K161" i="3"/>
  <c r="J161" i="3"/>
  <c r="D161" i="3"/>
  <c r="C161" i="3"/>
  <c r="B161" i="3"/>
  <c r="M160" i="3"/>
  <c r="N160" i="3" s="1"/>
  <c r="L160" i="3"/>
  <c r="J160" i="3"/>
  <c r="K160" i="3" s="1"/>
  <c r="E160" i="3"/>
  <c r="D160" i="3"/>
  <c r="C160" i="3"/>
  <c r="B160" i="3"/>
  <c r="J159" i="3"/>
  <c r="E159" i="3"/>
  <c r="D159" i="3"/>
  <c r="F159" i="3" s="1"/>
  <c r="H159" i="3" s="1"/>
  <c r="C159" i="3"/>
  <c r="B159" i="3"/>
  <c r="L159" i="3" s="1"/>
  <c r="L158" i="3"/>
  <c r="J158" i="3"/>
  <c r="G158" i="3"/>
  <c r="F158" i="3"/>
  <c r="C158" i="3"/>
  <c r="E158" i="3" s="1"/>
  <c r="H158" i="3" s="1"/>
  <c r="B158" i="3"/>
  <c r="D158" i="3" s="1"/>
  <c r="O157" i="3"/>
  <c r="K157" i="3"/>
  <c r="J157" i="3"/>
  <c r="D157" i="3"/>
  <c r="F157" i="3" s="1"/>
  <c r="G157" i="3" s="1"/>
  <c r="C157" i="3"/>
  <c r="E157" i="3" s="1"/>
  <c r="B157" i="3"/>
  <c r="L157" i="3" s="1"/>
  <c r="M157" i="3" s="1"/>
  <c r="M156" i="3"/>
  <c r="N156" i="3" s="1"/>
  <c r="L156" i="3"/>
  <c r="J156" i="3"/>
  <c r="K156" i="3" s="1"/>
  <c r="D156" i="3"/>
  <c r="C156" i="3"/>
  <c r="B156" i="3"/>
  <c r="K155" i="3"/>
  <c r="J155" i="3"/>
  <c r="E155" i="3"/>
  <c r="C155" i="3"/>
  <c r="B155" i="3"/>
  <c r="L154" i="3"/>
  <c r="J154" i="3"/>
  <c r="C154" i="3"/>
  <c r="B154" i="3"/>
  <c r="D154" i="3" s="1"/>
  <c r="K153" i="3"/>
  <c r="J153" i="3"/>
  <c r="C153" i="3"/>
  <c r="B153" i="3"/>
  <c r="D153" i="3" s="1"/>
  <c r="L152" i="3"/>
  <c r="J152" i="3"/>
  <c r="E152" i="3"/>
  <c r="D152" i="3"/>
  <c r="C152" i="3"/>
  <c r="B152" i="3"/>
  <c r="J151" i="3"/>
  <c r="E151" i="3"/>
  <c r="D151" i="3"/>
  <c r="F151" i="3" s="1"/>
  <c r="H151" i="3" s="1"/>
  <c r="C151" i="3"/>
  <c r="B151" i="3"/>
  <c r="L151" i="3" s="1"/>
  <c r="J150" i="3"/>
  <c r="C150" i="3"/>
  <c r="E150" i="3" s="1"/>
  <c r="B150" i="3"/>
  <c r="K149" i="3"/>
  <c r="J149" i="3"/>
  <c r="F149" i="3"/>
  <c r="G149" i="3" s="1"/>
  <c r="D149" i="3"/>
  <c r="C149" i="3"/>
  <c r="E149" i="3" s="1"/>
  <c r="B149" i="3"/>
  <c r="L149" i="3" s="1"/>
  <c r="M149" i="3" s="1"/>
  <c r="N148" i="3"/>
  <c r="M148" i="3"/>
  <c r="L148" i="3"/>
  <c r="J148" i="3"/>
  <c r="K148" i="3" s="1"/>
  <c r="D148" i="3"/>
  <c r="C148" i="3"/>
  <c r="B148" i="3"/>
  <c r="K147" i="3"/>
  <c r="J147" i="3"/>
  <c r="E147" i="3"/>
  <c r="C147" i="3"/>
  <c r="B147" i="3"/>
  <c r="L146" i="3"/>
  <c r="K146" i="3"/>
  <c r="J146" i="3"/>
  <c r="M146" i="3" s="1"/>
  <c r="E146" i="3"/>
  <c r="C146" i="3"/>
  <c r="F146" i="3" s="1"/>
  <c r="B146" i="3"/>
  <c r="D146" i="3" s="1"/>
  <c r="K145" i="3"/>
  <c r="J145" i="3"/>
  <c r="C145" i="3"/>
  <c r="B145" i="3"/>
  <c r="D145" i="3" s="1"/>
  <c r="L144" i="3"/>
  <c r="J144" i="3"/>
  <c r="E144" i="3"/>
  <c r="D144" i="3"/>
  <c r="C144" i="3"/>
  <c r="B144" i="3"/>
  <c r="J143" i="3"/>
  <c r="H143" i="3"/>
  <c r="E143" i="3"/>
  <c r="D143" i="3"/>
  <c r="F143" i="3" s="1"/>
  <c r="C143" i="3"/>
  <c r="B143" i="3"/>
  <c r="L143" i="3" s="1"/>
  <c r="L142" i="3"/>
  <c r="J142" i="3"/>
  <c r="C142" i="3"/>
  <c r="E142" i="3" s="1"/>
  <c r="B142" i="3"/>
  <c r="D142" i="3" s="1"/>
  <c r="F142" i="3" s="1"/>
  <c r="G142" i="3" s="1"/>
  <c r="K141" i="3"/>
  <c r="J141" i="3"/>
  <c r="D141" i="3"/>
  <c r="F141" i="3" s="1"/>
  <c r="G141" i="3" s="1"/>
  <c r="C141" i="3"/>
  <c r="E141" i="3" s="1"/>
  <c r="B141" i="3"/>
  <c r="L141" i="3" s="1"/>
  <c r="M141" i="3" s="1"/>
  <c r="O141" i="3" s="1"/>
  <c r="M140" i="3"/>
  <c r="N140" i="3" s="1"/>
  <c r="L140" i="3"/>
  <c r="J140" i="3"/>
  <c r="K140" i="3" s="1"/>
  <c r="D140" i="3"/>
  <c r="C140" i="3"/>
  <c r="B140" i="3"/>
  <c r="K139" i="3"/>
  <c r="J139" i="3"/>
  <c r="E139" i="3"/>
  <c r="C139" i="3"/>
  <c r="B139" i="3"/>
  <c r="L138" i="3"/>
  <c r="J138" i="3"/>
  <c r="C138" i="3"/>
  <c r="B138" i="3"/>
  <c r="D138" i="3" s="1"/>
  <c r="M137" i="3"/>
  <c r="O137" i="3" s="1"/>
  <c r="L137" i="3"/>
  <c r="K137" i="3"/>
  <c r="J137" i="3"/>
  <c r="C137" i="3"/>
  <c r="B137" i="3"/>
  <c r="D137" i="3" s="1"/>
  <c r="L136" i="3"/>
  <c r="J136" i="3"/>
  <c r="E136" i="3"/>
  <c r="D136" i="3"/>
  <c r="C136" i="3"/>
  <c r="B136" i="3"/>
  <c r="J135" i="3"/>
  <c r="H135" i="3"/>
  <c r="E135" i="3"/>
  <c r="D135" i="3"/>
  <c r="F135" i="3" s="1"/>
  <c r="C135" i="3"/>
  <c r="B135" i="3"/>
  <c r="L135" i="3" s="1"/>
  <c r="J134" i="3"/>
  <c r="C134" i="3"/>
  <c r="E134" i="3" s="1"/>
  <c r="B134" i="3"/>
  <c r="K133" i="3"/>
  <c r="J133" i="3"/>
  <c r="F133" i="3"/>
  <c r="G133" i="3" s="1"/>
  <c r="D133" i="3"/>
  <c r="C133" i="3"/>
  <c r="E133" i="3" s="1"/>
  <c r="B133" i="3"/>
  <c r="L133" i="3" s="1"/>
  <c r="M133" i="3" s="1"/>
  <c r="N132" i="3"/>
  <c r="M132" i="3"/>
  <c r="L132" i="3"/>
  <c r="J132" i="3"/>
  <c r="K132" i="3" s="1"/>
  <c r="D132" i="3"/>
  <c r="C132" i="3"/>
  <c r="B132" i="3"/>
  <c r="K131" i="3"/>
  <c r="J131" i="3"/>
  <c r="E131" i="3"/>
  <c r="C131" i="3"/>
  <c r="B131" i="3"/>
  <c r="L130" i="3"/>
  <c r="K130" i="3"/>
  <c r="N130" i="3" s="1"/>
  <c r="J130" i="3"/>
  <c r="M130" i="3" s="1"/>
  <c r="E130" i="3"/>
  <c r="C130" i="3"/>
  <c r="F130" i="3" s="1"/>
  <c r="B130" i="3"/>
  <c r="D130" i="3" s="1"/>
  <c r="L129" i="3"/>
  <c r="M129" i="3" s="1"/>
  <c r="O129" i="3" s="1"/>
  <c r="K129" i="3"/>
  <c r="J129" i="3"/>
  <c r="C129" i="3"/>
  <c r="B129" i="3"/>
  <c r="D129" i="3" s="1"/>
  <c r="L128" i="3"/>
  <c r="J128" i="3"/>
  <c r="E128" i="3"/>
  <c r="D128" i="3"/>
  <c r="C128" i="3"/>
  <c r="B128" i="3"/>
  <c r="J127" i="3"/>
  <c r="E127" i="3"/>
  <c r="D127" i="3"/>
  <c r="F127" i="3" s="1"/>
  <c r="H127" i="3" s="1"/>
  <c r="C127" i="3"/>
  <c r="B127" i="3"/>
  <c r="L127" i="3" s="1"/>
  <c r="L126" i="3"/>
  <c r="J126" i="3"/>
  <c r="F126" i="3"/>
  <c r="C126" i="3"/>
  <c r="E126" i="3" s="1"/>
  <c r="H126" i="3" s="1"/>
  <c r="B126" i="3"/>
  <c r="D126" i="3" s="1"/>
  <c r="K125" i="3"/>
  <c r="J125" i="3"/>
  <c r="D125" i="3"/>
  <c r="F125" i="3" s="1"/>
  <c r="C125" i="3"/>
  <c r="E125" i="3" s="1"/>
  <c r="B125" i="3"/>
  <c r="L125" i="3" s="1"/>
  <c r="M125" i="3" s="1"/>
  <c r="O125" i="3" s="1"/>
  <c r="M124" i="3"/>
  <c r="N124" i="3" s="1"/>
  <c r="L124" i="3"/>
  <c r="J124" i="3"/>
  <c r="K124" i="3" s="1"/>
  <c r="D124" i="3"/>
  <c r="C124" i="3"/>
  <c r="B124" i="3"/>
  <c r="K123" i="3"/>
  <c r="J123" i="3"/>
  <c r="E123" i="3"/>
  <c r="C123" i="3"/>
  <c r="B123" i="3"/>
  <c r="L122" i="3"/>
  <c r="J122" i="3"/>
  <c r="C122" i="3"/>
  <c r="B122" i="3"/>
  <c r="D122" i="3" s="1"/>
  <c r="K121" i="3"/>
  <c r="J121" i="3"/>
  <c r="C121" i="3"/>
  <c r="B121" i="3"/>
  <c r="D121" i="3" s="1"/>
  <c r="L120" i="3"/>
  <c r="J120" i="3"/>
  <c r="E120" i="3"/>
  <c r="D120" i="3"/>
  <c r="C120" i="3"/>
  <c r="B120" i="3"/>
  <c r="J119" i="3"/>
  <c r="E119" i="3"/>
  <c r="D119" i="3"/>
  <c r="F119" i="3" s="1"/>
  <c r="H119" i="3" s="1"/>
  <c r="C119" i="3"/>
  <c r="B119" i="3"/>
  <c r="L119" i="3" s="1"/>
  <c r="K118" i="3"/>
  <c r="J118" i="3"/>
  <c r="E118" i="3"/>
  <c r="C118" i="3"/>
  <c r="B118" i="3"/>
  <c r="K117" i="3"/>
  <c r="J117" i="3"/>
  <c r="F117" i="3"/>
  <c r="D117" i="3"/>
  <c r="C117" i="3"/>
  <c r="E117" i="3" s="1"/>
  <c r="B117" i="3"/>
  <c r="L117" i="3" s="1"/>
  <c r="M117" i="3" s="1"/>
  <c r="J116" i="3"/>
  <c r="K116" i="3" s="1"/>
  <c r="C116" i="3"/>
  <c r="B116" i="3"/>
  <c r="L115" i="3"/>
  <c r="M115" i="3" s="1"/>
  <c r="K115" i="3"/>
  <c r="J115" i="3"/>
  <c r="D115" i="3"/>
  <c r="C115" i="3"/>
  <c r="B115" i="3"/>
  <c r="N114" i="3"/>
  <c r="M114" i="3"/>
  <c r="L114" i="3"/>
  <c r="J114" i="3"/>
  <c r="K114" i="3" s="1"/>
  <c r="E114" i="3"/>
  <c r="D114" i="3"/>
  <c r="C114" i="3"/>
  <c r="B114" i="3"/>
  <c r="J113" i="3"/>
  <c r="E113" i="3"/>
  <c r="C113" i="3"/>
  <c r="B113" i="3"/>
  <c r="K112" i="3"/>
  <c r="J112" i="3"/>
  <c r="F112" i="3"/>
  <c r="G112" i="3" s="1"/>
  <c r="C112" i="3"/>
  <c r="E112" i="3" s="1"/>
  <c r="B112" i="3"/>
  <c r="D112" i="3" s="1"/>
  <c r="L111" i="3"/>
  <c r="M111" i="3" s="1"/>
  <c r="K111" i="3"/>
  <c r="J111" i="3"/>
  <c r="D111" i="3"/>
  <c r="C111" i="3"/>
  <c r="B111" i="3"/>
  <c r="L110" i="3"/>
  <c r="J110" i="3"/>
  <c r="K110" i="3" s="1"/>
  <c r="E110" i="3"/>
  <c r="D110" i="3"/>
  <c r="C110" i="3"/>
  <c r="B110" i="3"/>
  <c r="J109" i="3"/>
  <c r="E109" i="3"/>
  <c r="C109" i="3"/>
  <c r="B109" i="3"/>
  <c r="K108" i="3"/>
  <c r="J108" i="3"/>
  <c r="C108" i="3"/>
  <c r="E108" i="3" s="1"/>
  <c r="B108" i="3"/>
  <c r="L107" i="3"/>
  <c r="M107" i="3" s="1"/>
  <c r="K107" i="3"/>
  <c r="J107" i="3"/>
  <c r="D107" i="3"/>
  <c r="C107" i="3"/>
  <c r="B107" i="3"/>
  <c r="N106" i="3"/>
  <c r="M106" i="3"/>
  <c r="L106" i="3"/>
  <c r="J106" i="3"/>
  <c r="K106" i="3" s="1"/>
  <c r="E106" i="3"/>
  <c r="D106" i="3"/>
  <c r="C106" i="3"/>
  <c r="B106" i="3"/>
  <c r="J105" i="3"/>
  <c r="E105" i="3"/>
  <c r="C105" i="3"/>
  <c r="B105" i="3"/>
  <c r="L104" i="3"/>
  <c r="K104" i="3"/>
  <c r="J104" i="3"/>
  <c r="C104" i="3"/>
  <c r="E104" i="3" s="1"/>
  <c r="B104" i="3"/>
  <c r="D104" i="3" s="1"/>
  <c r="F104" i="3" s="1"/>
  <c r="G104" i="3" s="1"/>
  <c r="L103" i="3"/>
  <c r="M103" i="3" s="1"/>
  <c r="K103" i="3"/>
  <c r="J103" i="3"/>
  <c r="D103" i="3"/>
  <c r="C103" i="3"/>
  <c r="B103" i="3"/>
  <c r="L102" i="3"/>
  <c r="J102" i="3"/>
  <c r="K102" i="3" s="1"/>
  <c r="E102" i="3"/>
  <c r="D102" i="3"/>
  <c r="C102" i="3"/>
  <c r="B102" i="3"/>
  <c r="K101" i="3"/>
  <c r="J101" i="3"/>
  <c r="E101" i="3"/>
  <c r="C101" i="3"/>
  <c r="B101" i="3"/>
  <c r="K100" i="3"/>
  <c r="J100" i="3"/>
  <c r="C100" i="3"/>
  <c r="E100" i="3" s="1"/>
  <c r="B100" i="3"/>
  <c r="L99" i="3"/>
  <c r="M99" i="3" s="1"/>
  <c r="K99" i="3"/>
  <c r="O99" i="3" s="1"/>
  <c r="J99" i="3"/>
  <c r="D99" i="3"/>
  <c r="C99" i="3"/>
  <c r="B99" i="3"/>
  <c r="N98" i="3"/>
  <c r="M98" i="3"/>
  <c r="L98" i="3"/>
  <c r="J98" i="3"/>
  <c r="K98" i="3" s="1"/>
  <c r="E98" i="3"/>
  <c r="D98" i="3"/>
  <c r="C98" i="3"/>
  <c r="B98" i="3"/>
  <c r="J97" i="3"/>
  <c r="E97" i="3"/>
  <c r="C97" i="3"/>
  <c r="B97" i="3"/>
  <c r="L96" i="3"/>
  <c r="K96" i="3"/>
  <c r="J96" i="3"/>
  <c r="G96" i="3"/>
  <c r="F96" i="3"/>
  <c r="C96" i="3"/>
  <c r="E96" i="3" s="1"/>
  <c r="B96" i="3"/>
  <c r="D96" i="3" s="1"/>
  <c r="M95" i="3"/>
  <c r="L95" i="3"/>
  <c r="K95" i="3"/>
  <c r="J95" i="3"/>
  <c r="D95" i="3"/>
  <c r="C95" i="3"/>
  <c r="B95" i="3"/>
  <c r="L93" i="3"/>
  <c r="K93" i="3"/>
  <c r="J93" i="3"/>
  <c r="F93" i="3"/>
  <c r="C93" i="3"/>
  <c r="E93" i="3" s="1"/>
  <c r="B93" i="3"/>
  <c r="D93" i="3" s="1"/>
  <c r="L92" i="3"/>
  <c r="M92" i="3" s="1"/>
  <c r="K92" i="3"/>
  <c r="J92" i="3"/>
  <c r="D92" i="3"/>
  <c r="C92" i="3"/>
  <c r="B92" i="3"/>
  <c r="N91" i="3"/>
  <c r="M91" i="3"/>
  <c r="L91" i="3"/>
  <c r="J91" i="3"/>
  <c r="K91" i="3" s="1"/>
  <c r="D91" i="3"/>
  <c r="C91" i="3"/>
  <c r="B91" i="3"/>
  <c r="K89" i="3"/>
  <c r="J89" i="3"/>
  <c r="C89" i="3"/>
  <c r="E89" i="3" s="1"/>
  <c r="B89" i="3"/>
  <c r="D89" i="3" s="1"/>
  <c r="F89" i="3" s="1"/>
  <c r="L88" i="3"/>
  <c r="J88" i="3"/>
  <c r="K88" i="3" s="1"/>
  <c r="D88" i="3"/>
  <c r="C88" i="3"/>
  <c r="F88" i="3" s="1"/>
  <c r="B88" i="3"/>
  <c r="J87" i="3"/>
  <c r="K87" i="3" s="1"/>
  <c r="E87" i="3"/>
  <c r="C87" i="3"/>
  <c r="B87" i="3"/>
  <c r="L87" i="3" s="1"/>
  <c r="M87" i="3" s="1"/>
  <c r="K86" i="3"/>
  <c r="J86" i="3"/>
  <c r="E86" i="3"/>
  <c r="C86" i="3"/>
  <c r="B86" i="3"/>
  <c r="M85" i="3"/>
  <c r="K85" i="3"/>
  <c r="J85" i="3"/>
  <c r="F85" i="3"/>
  <c r="D85" i="3"/>
  <c r="C85" i="3"/>
  <c r="E85" i="3" s="1"/>
  <c r="H85" i="3" s="1"/>
  <c r="B85" i="3"/>
  <c r="L85" i="3" s="1"/>
  <c r="N84" i="3"/>
  <c r="L84" i="3"/>
  <c r="M84" i="3" s="1"/>
  <c r="J84" i="3"/>
  <c r="K84" i="3" s="1"/>
  <c r="E84" i="3"/>
  <c r="G84" i="3" s="1"/>
  <c r="D84" i="3"/>
  <c r="C84" i="3"/>
  <c r="F84" i="3" s="1"/>
  <c r="B84" i="3"/>
  <c r="J83" i="3"/>
  <c r="K83" i="3" s="1"/>
  <c r="E83" i="3"/>
  <c r="C83" i="3"/>
  <c r="B83" i="3"/>
  <c r="L83" i="3" s="1"/>
  <c r="K82" i="3"/>
  <c r="J82" i="3"/>
  <c r="E82" i="3"/>
  <c r="C82" i="3"/>
  <c r="B82" i="3"/>
  <c r="K81" i="3"/>
  <c r="J81" i="3"/>
  <c r="C81" i="3"/>
  <c r="E81" i="3" s="1"/>
  <c r="B81" i="3"/>
  <c r="D81" i="3" s="1"/>
  <c r="L80" i="3"/>
  <c r="J80" i="3"/>
  <c r="K80" i="3" s="1"/>
  <c r="D80" i="3"/>
  <c r="C80" i="3"/>
  <c r="F80" i="3" s="1"/>
  <c r="B80" i="3"/>
  <c r="J79" i="3"/>
  <c r="K79" i="3" s="1"/>
  <c r="E79" i="3"/>
  <c r="D79" i="3"/>
  <c r="F79" i="3" s="1"/>
  <c r="H79" i="3" s="1"/>
  <c r="C79" i="3"/>
  <c r="B79" i="3"/>
  <c r="L79" i="3" s="1"/>
  <c r="K78" i="3"/>
  <c r="J78" i="3"/>
  <c r="E78" i="3"/>
  <c r="C78" i="3"/>
  <c r="B78" i="3"/>
  <c r="K77" i="3"/>
  <c r="J77" i="3"/>
  <c r="D77" i="3"/>
  <c r="C77" i="3"/>
  <c r="E77" i="3" s="1"/>
  <c r="B77" i="3"/>
  <c r="L77" i="3" s="1"/>
  <c r="M77" i="3" s="1"/>
  <c r="L76" i="3"/>
  <c r="M76" i="3" s="1"/>
  <c r="N76" i="3" s="1"/>
  <c r="J76" i="3"/>
  <c r="K76" i="3" s="1"/>
  <c r="D76" i="3"/>
  <c r="C76" i="3"/>
  <c r="F76" i="3" s="1"/>
  <c r="B76" i="3"/>
  <c r="J75" i="3"/>
  <c r="K75" i="3" s="1"/>
  <c r="E75" i="3"/>
  <c r="C75" i="3"/>
  <c r="B75" i="3"/>
  <c r="L75" i="3" s="1"/>
  <c r="M75" i="3" s="1"/>
  <c r="K74" i="3"/>
  <c r="J74" i="3"/>
  <c r="E74" i="3"/>
  <c r="C74" i="3"/>
  <c r="B74" i="3"/>
  <c r="K73" i="3"/>
  <c r="J73" i="3"/>
  <c r="F73" i="3"/>
  <c r="H73" i="3" s="1"/>
  <c r="C73" i="3"/>
  <c r="E73" i="3" s="1"/>
  <c r="B73" i="3"/>
  <c r="D73" i="3" s="1"/>
  <c r="L72" i="3"/>
  <c r="J72" i="3"/>
  <c r="K72" i="3" s="1"/>
  <c r="H72" i="3"/>
  <c r="E72" i="3"/>
  <c r="G72" i="3" s="1"/>
  <c r="D72" i="3"/>
  <c r="C72" i="3"/>
  <c r="F72" i="3" s="1"/>
  <c r="B72" i="3"/>
  <c r="M71" i="3"/>
  <c r="O71" i="3" s="1"/>
  <c r="J71" i="3"/>
  <c r="K71" i="3" s="1"/>
  <c r="E71" i="3"/>
  <c r="D71" i="3"/>
  <c r="F71" i="3" s="1"/>
  <c r="H71" i="3" s="1"/>
  <c r="C71" i="3"/>
  <c r="B71" i="3"/>
  <c r="L71" i="3" s="1"/>
  <c r="L70" i="3"/>
  <c r="J70" i="3"/>
  <c r="G70" i="3"/>
  <c r="E70" i="3"/>
  <c r="H70" i="3" s="1"/>
  <c r="D70" i="3"/>
  <c r="C70" i="3"/>
  <c r="F70" i="3" s="1"/>
  <c r="B70" i="3"/>
  <c r="K69" i="3"/>
  <c r="J69" i="3"/>
  <c r="E69" i="3"/>
  <c r="C69" i="3"/>
  <c r="B69" i="3"/>
  <c r="L69" i="3" s="1"/>
  <c r="M69" i="3" s="1"/>
  <c r="O69" i="3" s="1"/>
  <c r="L68" i="3"/>
  <c r="J68" i="3"/>
  <c r="C68" i="3"/>
  <c r="F68" i="3" s="1"/>
  <c r="B68" i="3"/>
  <c r="D68" i="3" s="1"/>
  <c r="K67" i="3"/>
  <c r="J67" i="3"/>
  <c r="C67" i="3"/>
  <c r="E67" i="3" s="1"/>
  <c r="B67" i="3"/>
  <c r="L67" i="3" s="1"/>
  <c r="M67" i="3" s="1"/>
  <c r="O67" i="3" s="1"/>
  <c r="L66" i="3"/>
  <c r="J66" i="3"/>
  <c r="D66" i="3"/>
  <c r="C66" i="3"/>
  <c r="F66" i="3" s="1"/>
  <c r="B66" i="3"/>
  <c r="K65" i="3"/>
  <c r="J65" i="3"/>
  <c r="E65" i="3"/>
  <c r="D65" i="3"/>
  <c r="F65" i="3" s="1"/>
  <c r="H65" i="3" s="1"/>
  <c r="C65" i="3"/>
  <c r="B65" i="3"/>
  <c r="L65" i="3" s="1"/>
  <c r="M65" i="3" s="1"/>
  <c r="L64" i="3"/>
  <c r="J64" i="3"/>
  <c r="C64" i="3"/>
  <c r="F64" i="3" s="1"/>
  <c r="B64" i="3"/>
  <c r="D64" i="3" s="1"/>
  <c r="K63" i="3"/>
  <c r="J63" i="3"/>
  <c r="D63" i="3"/>
  <c r="F63" i="3" s="1"/>
  <c r="H63" i="3" s="1"/>
  <c r="C63" i="3"/>
  <c r="E63" i="3" s="1"/>
  <c r="B63" i="3"/>
  <c r="L63" i="3" s="1"/>
  <c r="M63" i="3" s="1"/>
  <c r="L62" i="3"/>
  <c r="J62" i="3"/>
  <c r="G62" i="3"/>
  <c r="E62" i="3"/>
  <c r="H62" i="3" s="1"/>
  <c r="D62" i="3"/>
  <c r="C62" i="3"/>
  <c r="F62" i="3" s="1"/>
  <c r="B62" i="3"/>
  <c r="K61" i="3"/>
  <c r="J61" i="3"/>
  <c r="E61" i="3"/>
  <c r="C61" i="3"/>
  <c r="B61" i="3"/>
  <c r="L61" i="3" s="1"/>
  <c r="M61" i="3" s="1"/>
  <c r="O61" i="3" s="1"/>
  <c r="L60" i="3"/>
  <c r="J60" i="3"/>
  <c r="C60" i="3"/>
  <c r="F60" i="3" s="1"/>
  <c r="B60" i="3"/>
  <c r="D60" i="3" s="1"/>
  <c r="K59" i="3"/>
  <c r="J59" i="3"/>
  <c r="C59" i="3"/>
  <c r="E59" i="3" s="1"/>
  <c r="B59" i="3"/>
  <c r="L59" i="3" s="1"/>
  <c r="M59" i="3" s="1"/>
  <c r="O59" i="3" s="1"/>
  <c r="L58" i="3"/>
  <c r="J58" i="3"/>
  <c r="D58" i="3"/>
  <c r="C58" i="3"/>
  <c r="F58" i="3" s="1"/>
  <c r="B58" i="3"/>
  <c r="K57" i="3"/>
  <c r="J57" i="3"/>
  <c r="E57" i="3"/>
  <c r="D57" i="3"/>
  <c r="F57" i="3" s="1"/>
  <c r="H57" i="3" s="1"/>
  <c r="C57" i="3"/>
  <c r="B57" i="3"/>
  <c r="L57" i="3" s="1"/>
  <c r="M57" i="3" s="1"/>
  <c r="L56" i="3"/>
  <c r="J56" i="3"/>
  <c r="C56" i="3"/>
  <c r="F56" i="3" s="1"/>
  <c r="B56" i="3"/>
  <c r="D56" i="3" s="1"/>
  <c r="K55" i="3"/>
  <c r="J55" i="3"/>
  <c r="D55" i="3"/>
  <c r="F55" i="3" s="1"/>
  <c r="H55" i="3" s="1"/>
  <c r="C55" i="3"/>
  <c r="E55" i="3" s="1"/>
  <c r="B55" i="3"/>
  <c r="L55" i="3" s="1"/>
  <c r="M55" i="3" s="1"/>
  <c r="L54" i="3"/>
  <c r="J54" i="3"/>
  <c r="G54" i="3"/>
  <c r="E54" i="3"/>
  <c r="H54" i="3" s="1"/>
  <c r="D54" i="3"/>
  <c r="C54" i="3"/>
  <c r="F54" i="3" s="1"/>
  <c r="B54" i="3"/>
  <c r="K53" i="3"/>
  <c r="J53" i="3"/>
  <c r="E53" i="3"/>
  <c r="C53" i="3"/>
  <c r="B53" i="3"/>
  <c r="L53" i="3" s="1"/>
  <c r="M53" i="3" s="1"/>
  <c r="O53" i="3" s="1"/>
  <c r="L52" i="3"/>
  <c r="J52" i="3"/>
  <c r="C52" i="3"/>
  <c r="F52" i="3" s="1"/>
  <c r="B52" i="3"/>
  <c r="D52" i="3" s="1"/>
  <c r="K51" i="3"/>
  <c r="J51" i="3"/>
  <c r="C51" i="3"/>
  <c r="E51" i="3" s="1"/>
  <c r="B51" i="3"/>
  <c r="L51" i="3" s="1"/>
  <c r="M51" i="3" s="1"/>
  <c r="O51" i="3" s="1"/>
  <c r="L50" i="3"/>
  <c r="J50" i="3"/>
  <c r="D50" i="3"/>
  <c r="C50" i="3"/>
  <c r="F50" i="3" s="1"/>
  <c r="B50" i="3"/>
  <c r="K49" i="3"/>
  <c r="J49" i="3"/>
  <c r="E49" i="3"/>
  <c r="D49" i="3"/>
  <c r="F49" i="3" s="1"/>
  <c r="H49" i="3" s="1"/>
  <c r="C49" i="3"/>
  <c r="B49" i="3"/>
  <c r="L49" i="3" s="1"/>
  <c r="M49" i="3" s="1"/>
  <c r="L48" i="3"/>
  <c r="J48" i="3"/>
  <c r="C48" i="3"/>
  <c r="F48" i="3" s="1"/>
  <c r="B48" i="3"/>
  <c r="D48" i="3" s="1"/>
  <c r="K47" i="3"/>
  <c r="J47" i="3"/>
  <c r="D47" i="3"/>
  <c r="F47" i="3" s="1"/>
  <c r="H47" i="3" s="1"/>
  <c r="C47" i="3"/>
  <c r="E47" i="3" s="1"/>
  <c r="B47" i="3"/>
  <c r="L47" i="3" s="1"/>
  <c r="M47" i="3" s="1"/>
  <c r="L46" i="3"/>
  <c r="J46" i="3"/>
  <c r="G46" i="3"/>
  <c r="E46" i="3"/>
  <c r="H46" i="3" s="1"/>
  <c r="D46" i="3"/>
  <c r="C46" i="3"/>
  <c r="F46" i="3" s="1"/>
  <c r="B46" i="3"/>
  <c r="K45" i="3"/>
  <c r="J45" i="3"/>
  <c r="E45" i="3"/>
  <c r="C45" i="3"/>
  <c r="B45" i="3"/>
  <c r="L45" i="3" s="1"/>
  <c r="M45" i="3" s="1"/>
  <c r="O45" i="3" s="1"/>
  <c r="L44" i="3"/>
  <c r="J44" i="3"/>
  <c r="C44" i="3"/>
  <c r="F44" i="3" s="1"/>
  <c r="B44" i="3"/>
  <c r="D44" i="3" s="1"/>
  <c r="K43" i="3"/>
  <c r="J43" i="3"/>
  <c r="C43" i="3"/>
  <c r="E43" i="3" s="1"/>
  <c r="B43" i="3"/>
  <c r="L43" i="3" s="1"/>
  <c r="M43" i="3" s="1"/>
  <c r="O43" i="3" s="1"/>
  <c r="L42" i="3"/>
  <c r="J42" i="3"/>
  <c r="D42" i="3"/>
  <c r="C42" i="3"/>
  <c r="F42" i="3" s="1"/>
  <c r="B42" i="3"/>
  <c r="K41" i="3"/>
  <c r="J41" i="3"/>
  <c r="E41" i="3"/>
  <c r="D41" i="3"/>
  <c r="F41" i="3" s="1"/>
  <c r="H41" i="3" s="1"/>
  <c r="C41" i="3"/>
  <c r="B41" i="3"/>
  <c r="L41" i="3" s="1"/>
  <c r="M41" i="3" s="1"/>
  <c r="L40" i="3"/>
  <c r="J40" i="3"/>
  <c r="C40" i="3"/>
  <c r="F40" i="3" s="1"/>
  <c r="B40" i="3"/>
  <c r="D40" i="3" s="1"/>
  <c r="K39" i="3"/>
  <c r="J39" i="3"/>
  <c r="D39" i="3"/>
  <c r="F39" i="3" s="1"/>
  <c r="H39" i="3" s="1"/>
  <c r="C39" i="3"/>
  <c r="E39" i="3" s="1"/>
  <c r="B39" i="3"/>
  <c r="L39" i="3" s="1"/>
  <c r="M39" i="3" s="1"/>
  <c r="L38" i="3"/>
  <c r="J38" i="3"/>
  <c r="G38" i="3"/>
  <c r="E38" i="3"/>
  <c r="H38" i="3" s="1"/>
  <c r="D38" i="3"/>
  <c r="C38" i="3"/>
  <c r="F38" i="3" s="1"/>
  <c r="B38" i="3"/>
  <c r="K37" i="3"/>
  <c r="J37" i="3"/>
  <c r="E37" i="3"/>
  <c r="C37" i="3"/>
  <c r="B37" i="3"/>
  <c r="L37" i="3" s="1"/>
  <c r="M37" i="3" s="1"/>
  <c r="O37" i="3" s="1"/>
  <c r="L36" i="3"/>
  <c r="J36" i="3"/>
  <c r="C36" i="3"/>
  <c r="F36" i="3" s="1"/>
  <c r="B36" i="3"/>
  <c r="D36" i="3" s="1"/>
  <c r="K35" i="3"/>
  <c r="J35" i="3"/>
  <c r="C35" i="3"/>
  <c r="E35" i="3" s="1"/>
  <c r="B35" i="3"/>
  <c r="L35" i="3" s="1"/>
  <c r="M35" i="3" s="1"/>
  <c r="O35" i="3" s="1"/>
  <c r="L34" i="3"/>
  <c r="J34" i="3"/>
  <c r="D34" i="3"/>
  <c r="C34" i="3"/>
  <c r="F34" i="3" s="1"/>
  <c r="B34" i="3"/>
  <c r="K33" i="3"/>
  <c r="J33" i="3"/>
  <c r="E33" i="3"/>
  <c r="D33" i="3"/>
  <c r="F33" i="3" s="1"/>
  <c r="H33" i="3" s="1"/>
  <c r="C33" i="3"/>
  <c r="B33" i="3"/>
  <c r="L33" i="3" s="1"/>
  <c r="M33" i="3" s="1"/>
  <c r="L32" i="3"/>
  <c r="J32" i="3"/>
  <c r="C32" i="3"/>
  <c r="F32" i="3" s="1"/>
  <c r="B32" i="3"/>
  <c r="D32" i="3" s="1"/>
  <c r="K31" i="3"/>
  <c r="J31" i="3"/>
  <c r="D31" i="3"/>
  <c r="F31" i="3" s="1"/>
  <c r="H31" i="3" s="1"/>
  <c r="C31" i="3"/>
  <c r="E31" i="3" s="1"/>
  <c r="B31" i="3"/>
  <c r="L31" i="3" s="1"/>
  <c r="M31" i="3" s="1"/>
  <c r="L30" i="3"/>
  <c r="J30" i="3"/>
  <c r="G30" i="3"/>
  <c r="E30" i="3"/>
  <c r="H30" i="3" s="1"/>
  <c r="D30" i="3"/>
  <c r="C30" i="3"/>
  <c r="F30" i="3" s="1"/>
  <c r="B30" i="3"/>
  <c r="K29" i="3"/>
  <c r="J29" i="3"/>
  <c r="E29" i="3"/>
  <c r="C29" i="3"/>
  <c r="B29" i="3"/>
  <c r="L29" i="3" s="1"/>
  <c r="M29" i="3" s="1"/>
  <c r="O29" i="3" s="1"/>
  <c r="L28" i="3"/>
  <c r="J28" i="3"/>
  <c r="C28" i="3"/>
  <c r="F28" i="3" s="1"/>
  <c r="B28" i="3"/>
  <c r="D28" i="3" s="1"/>
  <c r="K27" i="3"/>
  <c r="J27" i="3"/>
  <c r="C27" i="3"/>
  <c r="E27" i="3" s="1"/>
  <c r="B27" i="3"/>
  <c r="L27" i="3" s="1"/>
  <c r="M27" i="3" s="1"/>
  <c r="O27" i="3" s="1"/>
  <c r="L26" i="3"/>
  <c r="J26" i="3"/>
  <c r="D26" i="3"/>
  <c r="C26" i="3"/>
  <c r="F26" i="3" s="1"/>
  <c r="B26" i="3"/>
  <c r="K25" i="3"/>
  <c r="J25" i="3"/>
  <c r="E25" i="3"/>
  <c r="D25" i="3"/>
  <c r="F25" i="3" s="1"/>
  <c r="H25" i="3" s="1"/>
  <c r="C25" i="3"/>
  <c r="B25" i="3"/>
  <c r="L25" i="3" s="1"/>
  <c r="M25" i="3" s="1"/>
  <c r="L24" i="3"/>
  <c r="J24" i="3"/>
  <c r="C24" i="3"/>
  <c r="F24" i="3" s="1"/>
  <c r="B24" i="3"/>
  <c r="D24" i="3" s="1"/>
  <c r="K23" i="3"/>
  <c r="J23" i="3"/>
  <c r="D23" i="3"/>
  <c r="F23" i="3" s="1"/>
  <c r="H23" i="3" s="1"/>
  <c r="C23" i="3"/>
  <c r="E23" i="3" s="1"/>
  <c r="B23" i="3"/>
  <c r="L23" i="3" s="1"/>
  <c r="M23" i="3" s="1"/>
  <c r="L22" i="3"/>
  <c r="J22" i="3"/>
  <c r="G22" i="3"/>
  <c r="E22" i="3"/>
  <c r="H22" i="3" s="1"/>
  <c r="D22" i="3"/>
  <c r="C22" i="3"/>
  <c r="F22" i="3" s="1"/>
  <c r="B22" i="3"/>
  <c r="K21" i="3"/>
  <c r="J21" i="3"/>
  <c r="E21" i="3"/>
  <c r="C21" i="3"/>
  <c r="B21" i="3"/>
  <c r="L21" i="3" s="1"/>
  <c r="M21" i="3" s="1"/>
  <c r="O21" i="3" s="1"/>
  <c r="L20" i="3"/>
  <c r="J20" i="3"/>
  <c r="C20" i="3"/>
  <c r="F20" i="3" s="1"/>
  <c r="B20" i="3"/>
  <c r="D20" i="3" s="1"/>
  <c r="K19" i="3"/>
  <c r="J19" i="3"/>
  <c r="D19" i="3"/>
  <c r="C19" i="3"/>
  <c r="E19" i="3" s="1"/>
  <c r="B19" i="3"/>
  <c r="L19" i="3" s="1"/>
  <c r="M19" i="3" s="1"/>
  <c r="O19" i="3" s="1"/>
  <c r="L18" i="3"/>
  <c r="M18" i="3" s="1"/>
  <c r="N18" i="3" s="1"/>
  <c r="J18" i="3"/>
  <c r="K18" i="3" s="1"/>
  <c r="E18" i="3"/>
  <c r="H18" i="3" s="1"/>
  <c r="D18" i="3"/>
  <c r="C18" i="3"/>
  <c r="F18" i="3" s="1"/>
  <c r="B18" i="3"/>
  <c r="J17" i="3"/>
  <c r="M17" i="3" s="1"/>
  <c r="E17" i="3"/>
  <c r="D17" i="3"/>
  <c r="F17" i="3" s="1"/>
  <c r="C17" i="3"/>
  <c r="B17" i="3"/>
  <c r="L17" i="3" s="1"/>
  <c r="K16" i="3"/>
  <c r="J16" i="3"/>
  <c r="E16" i="3"/>
  <c r="C16" i="3"/>
  <c r="F16" i="3" s="1"/>
  <c r="G16" i="3" s="1"/>
  <c r="B16" i="3"/>
  <c r="D16" i="3" s="1"/>
  <c r="K15" i="3"/>
  <c r="J15" i="3"/>
  <c r="C15" i="3"/>
  <c r="E15" i="3" s="1"/>
  <c r="H15" i="3" s="1"/>
  <c r="B15" i="3"/>
  <c r="D15" i="3" s="1"/>
  <c r="F15" i="3" s="1"/>
  <c r="L14" i="3"/>
  <c r="J14" i="3"/>
  <c r="K14" i="3" s="1"/>
  <c r="D14" i="3"/>
  <c r="C14" i="3"/>
  <c r="F14" i="3" s="1"/>
  <c r="B14" i="3"/>
  <c r="J13" i="3"/>
  <c r="K13" i="3" s="1"/>
  <c r="E13" i="3"/>
  <c r="C13" i="3"/>
  <c r="B13" i="3"/>
  <c r="L13" i="3" s="1"/>
  <c r="M13" i="3" s="1"/>
  <c r="K12" i="3"/>
  <c r="J12" i="3"/>
  <c r="E12" i="3"/>
  <c r="C12" i="3"/>
  <c r="B12" i="3"/>
  <c r="D12" i="3" s="1"/>
  <c r="F12" i="3" s="1"/>
  <c r="K11" i="3"/>
  <c r="J11" i="3"/>
  <c r="D11" i="3"/>
  <c r="C11" i="3"/>
  <c r="E11" i="3" s="1"/>
  <c r="B11" i="3"/>
  <c r="L11" i="3" s="1"/>
  <c r="M11" i="3" s="1"/>
  <c r="L10" i="3"/>
  <c r="M10" i="3" s="1"/>
  <c r="N10" i="3" s="1"/>
  <c r="J10" i="3"/>
  <c r="K10" i="3" s="1"/>
  <c r="E10" i="3"/>
  <c r="H10" i="3" s="1"/>
  <c r="D10" i="3"/>
  <c r="C10" i="3"/>
  <c r="F10" i="3" s="1"/>
  <c r="B10" i="3"/>
  <c r="J9" i="3"/>
  <c r="M9" i="3" s="1"/>
  <c r="E9" i="3"/>
  <c r="D9" i="3"/>
  <c r="F9" i="3" s="1"/>
  <c r="C9" i="3"/>
  <c r="B9" i="3"/>
  <c r="L9" i="3" s="1"/>
  <c r="K8" i="3"/>
  <c r="J8" i="3"/>
  <c r="E8" i="3"/>
  <c r="C8" i="3"/>
  <c r="F8" i="3" s="1"/>
  <c r="G8" i="3" s="1"/>
  <c r="B8" i="3"/>
  <c r="D8" i="3" s="1"/>
  <c r="K7" i="3"/>
  <c r="J7" i="3"/>
  <c r="C7" i="3"/>
  <c r="E7" i="3" s="1"/>
  <c r="B7" i="3"/>
  <c r="D7" i="3" s="1"/>
  <c r="F7" i="3" s="1"/>
  <c r="L6" i="3"/>
  <c r="J6" i="3"/>
  <c r="K6" i="3" s="1"/>
  <c r="D6" i="3"/>
  <c r="C6" i="3"/>
  <c r="F6" i="3" s="1"/>
  <c r="B6" i="3"/>
  <c r="J5" i="3"/>
  <c r="K5" i="3" s="1"/>
  <c r="E5" i="3"/>
  <c r="C5" i="3"/>
  <c r="B5" i="3"/>
  <c r="L5" i="3" s="1"/>
  <c r="M5" i="3" s="1"/>
  <c r="K4" i="3"/>
  <c r="J4" i="3"/>
  <c r="E4" i="3"/>
  <c r="C4" i="3"/>
  <c r="B4" i="3"/>
  <c r="D4" i="3" s="1"/>
  <c r="F4" i="3" s="1"/>
  <c r="K3" i="3"/>
  <c r="J3" i="3"/>
  <c r="D3" i="3"/>
  <c r="C3" i="3"/>
  <c r="E3" i="3" s="1"/>
  <c r="B3" i="3"/>
  <c r="L3" i="3" s="1"/>
  <c r="M3" i="3" s="1"/>
  <c r="L2" i="3"/>
  <c r="M2" i="3" s="1"/>
  <c r="N2" i="3" s="1"/>
  <c r="J2" i="3"/>
  <c r="K2" i="3" s="1"/>
  <c r="E2" i="3"/>
  <c r="H2" i="3" s="1"/>
  <c r="D2" i="3"/>
  <c r="C2" i="3"/>
  <c r="F2" i="3" s="1"/>
  <c r="B2" i="3"/>
  <c r="H94" i="3" l="1"/>
  <c r="G94" i="3"/>
  <c r="O11" i="3"/>
  <c r="O3" i="3"/>
  <c r="H7" i="3"/>
  <c r="G11" i="3"/>
  <c r="O13" i="3"/>
  <c r="N13" i="3"/>
  <c r="O5" i="3"/>
  <c r="N5" i="3"/>
  <c r="N23" i="3"/>
  <c r="N39" i="3"/>
  <c r="N47" i="3"/>
  <c r="N55" i="3"/>
  <c r="N63" i="3"/>
  <c r="D78" i="3"/>
  <c r="F78" i="3" s="1"/>
  <c r="G78" i="3" s="1"/>
  <c r="L78" i="3"/>
  <c r="N81" i="3"/>
  <c r="F99" i="3"/>
  <c r="E99" i="3"/>
  <c r="G109" i="3"/>
  <c r="F140" i="3"/>
  <c r="E140" i="3"/>
  <c r="K144" i="3"/>
  <c r="M144" i="3"/>
  <c r="M154" i="3"/>
  <c r="K154" i="3"/>
  <c r="H155" i="3"/>
  <c r="E162" i="3"/>
  <c r="O186" i="3"/>
  <c r="N186" i="3"/>
  <c r="G2" i="3"/>
  <c r="L4" i="3"/>
  <c r="O6" i="3"/>
  <c r="G7" i="3"/>
  <c r="L7" i="3"/>
  <c r="M7" i="3" s="1"/>
  <c r="N7" i="3" s="1"/>
  <c r="G9" i="3"/>
  <c r="K9" i="3"/>
  <c r="G10" i="3"/>
  <c r="L12" i="3"/>
  <c r="G15" i="3"/>
  <c r="L15" i="3"/>
  <c r="M15" i="3" s="1"/>
  <c r="O15" i="3" s="1"/>
  <c r="G17" i="3"/>
  <c r="K17" i="3"/>
  <c r="G18" i="3"/>
  <c r="M20" i="3"/>
  <c r="K20" i="3"/>
  <c r="E24" i="3"/>
  <c r="G25" i="3"/>
  <c r="N25" i="3"/>
  <c r="K26" i="3"/>
  <c r="M26" i="3"/>
  <c r="M28" i="3"/>
  <c r="K28" i="3"/>
  <c r="E32" i="3"/>
  <c r="G33" i="3"/>
  <c r="N33" i="3"/>
  <c r="K34" i="3"/>
  <c r="M34" i="3"/>
  <c r="M36" i="3"/>
  <c r="K36" i="3"/>
  <c r="E40" i="3"/>
  <c r="G41" i="3"/>
  <c r="N41" i="3"/>
  <c r="K42" i="3"/>
  <c r="M42" i="3"/>
  <c r="M44" i="3"/>
  <c r="K44" i="3"/>
  <c r="E48" i="3"/>
  <c r="G49" i="3"/>
  <c r="N49" i="3"/>
  <c r="K50" i="3"/>
  <c r="M50" i="3"/>
  <c r="M52" i="3"/>
  <c r="K52" i="3"/>
  <c r="E56" i="3"/>
  <c r="G57" i="3"/>
  <c r="N57" i="3"/>
  <c r="K58" i="3"/>
  <c r="M58" i="3"/>
  <c r="M60" i="3"/>
  <c r="K60" i="3"/>
  <c r="E64" i="3"/>
  <c r="G65" i="3"/>
  <c r="N65" i="3"/>
  <c r="K66" i="3"/>
  <c r="M66" i="3"/>
  <c r="M68" i="3"/>
  <c r="K68" i="3"/>
  <c r="D74" i="3"/>
  <c r="L74" i="3"/>
  <c r="N75" i="3"/>
  <c r="M79" i="3"/>
  <c r="N79" i="3" s="1"/>
  <c r="F81" i="3"/>
  <c r="G81" i="3" s="1"/>
  <c r="H84" i="3"/>
  <c r="D86" i="3"/>
  <c r="F86" i="3" s="1"/>
  <c r="G86" i="3" s="1"/>
  <c r="L86" i="3"/>
  <c r="N87" i="3"/>
  <c r="G89" i="3"/>
  <c r="N89" i="3"/>
  <c r="H101" i="3"/>
  <c r="K105" i="3"/>
  <c r="O108" i="3"/>
  <c r="F111" i="3"/>
  <c r="E111" i="3"/>
  <c r="E121" i="3"/>
  <c r="F121" i="3"/>
  <c r="L175" i="3"/>
  <c r="M175" i="3" s="1"/>
  <c r="D175" i="3"/>
  <c r="L176" i="3"/>
  <c r="M176" i="3" s="1"/>
  <c r="O176" i="3" s="1"/>
  <c r="D176" i="3"/>
  <c r="H4" i="3"/>
  <c r="H12" i="3"/>
  <c r="N31" i="3"/>
  <c r="F3" i="3"/>
  <c r="H3" i="3" s="1"/>
  <c r="N3" i="3"/>
  <c r="G4" i="3"/>
  <c r="D5" i="3"/>
  <c r="F5" i="3" s="1"/>
  <c r="H5" i="3" s="1"/>
  <c r="E6" i="3"/>
  <c r="H8" i="3"/>
  <c r="F11" i="3"/>
  <c r="H11" i="3" s="1"/>
  <c r="N11" i="3"/>
  <c r="G12" i="3"/>
  <c r="D13" i="3"/>
  <c r="F13" i="3" s="1"/>
  <c r="H13" i="3" s="1"/>
  <c r="E14" i="3"/>
  <c r="H16" i="3"/>
  <c r="F19" i="3"/>
  <c r="G19" i="3" s="1"/>
  <c r="N19" i="3"/>
  <c r="D21" i="3"/>
  <c r="F21" i="3" s="1"/>
  <c r="H21" i="3" s="1"/>
  <c r="O23" i="3"/>
  <c r="D27" i="3"/>
  <c r="F27" i="3" s="1"/>
  <c r="H27" i="3" s="1"/>
  <c r="N27" i="3"/>
  <c r="D29" i="3"/>
  <c r="F29" i="3" s="1"/>
  <c r="H29" i="3" s="1"/>
  <c r="O31" i="3"/>
  <c r="D35" i="3"/>
  <c r="F35" i="3" s="1"/>
  <c r="H35" i="3" s="1"/>
  <c r="N35" i="3"/>
  <c r="D37" i="3"/>
  <c r="F37" i="3" s="1"/>
  <c r="H37" i="3" s="1"/>
  <c r="O39" i="3"/>
  <c r="D43" i="3"/>
  <c r="F43" i="3" s="1"/>
  <c r="H43" i="3" s="1"/>
  <c r="N43" i="3"/>
  <c r="D45" i="3"/>
  <c r="F45" i="3" s="1"/>
  <c r="H45" i="3" s="1"/>
  <c r="O47" i="3"/>
  <c r="D51" i="3"/>
  <c r="F51" i="3" s="1"/>
  <c r="H51" i="3" s="1"/>
  <c r="N51" i="3"/>
  <c r="D53" i="3"/>
  <c r="F53" i="3" s="1"/>
  <c r="H53" i="3" s="1"/>
  <c r="O55" i="3"/>
  <c r="D59" i="3"/>
  <c r="F59" i="3" s="1"/>
  <c r="H59" i="3" s="1"/>
  <c r="N59" i="3"/>
  <c r="D61" i="3"/>
  <c r="F61" i="3" s="1"/>
  <c r="H61" i="3" s="1"/>
  <c r="O63" i="3"/>
  <c r="D67" i="3"/>
  <c r="F67" i="3" s="1"/>
  <c r="H67" i="3" s="1"/>
  <c r="N67" i="3"/>
  <c r="D69" i="3"/>
  <c r="F69" i="3" s="1"/>
  <c r="H69" i="3" s="1"/>
  <c r="F74" i="3"/>
  <c r="G74" i="3" s="1"/>
  <c r="D75" i="3"/>
  <c r="F75" i="3" s="1"/>
  <c r="N77" i="3"/>
  <c r="O77" i="3"/>
  <c r="H78" i="3"/>
  <c r="E80" i="3"/>
  <c r="H81" i="3"/>
  <c r="D82" i="3"/>
  <c r="L82" i="3"/>
  <c r="N83" i="3"/>
  <c r="G85" i="3"/>
  <c r="O86" i="3"/>
  <c r="D87" i="3"/>
  <c r="F87" i="3" s="1"/>
  <c r="H87" i="3" s="1"/>
  <c r="D100" i="3"/>
  <c r="F100" i="3" s="1"/>
  <c r="G100" i="3" s="1"/>
  <c r="L100" i="3"/>
  <c r="D108" i="3"/>
  <c r="F108" i="3" s="1"/>
  <c r="G108" i="3" s="1"/>
  <c r="L108" i="3"/>
  <c r="O2" i="3"/>
  <c r="M4" i="3"/>
  <c r="O4" i="3" s="1"/>
  <c r="G5" i="3"/>
  <c r="M6" i="3"/>
  <c r="N6" i="3" s="1"/>
  <c r="O7" i="3"/>
  <c r="L8" i="3"/>
  <c r="M8" i="3" s="1"/>
  <c r="H9" i="3"/>
  <c r="O10" i="3"/>
  <c r="M12" i="3"/>
  <c r="O12" i="3" s="1"/>
  <c r="G13" i="3"/>
  <c r="M14" i="3"/>
  <c r="N14" i="3" s="1"/>
  <c r="L16" i="3"/>
  <c r="M16" i="3" s="1"/>
  <c r="H17" i="3"/>
  <c r="O18" i="3"/>
  <c r="E20" i="3"/>
  <c r="N21" i="3"/>
  <c r="K22" i="3"/>
  <c r="M22" i="3"/>
  <c r="G23" i="3"/>
  <c r="M24" i="3"/>
  <c r="K24" i="3"/>
  <c r="O25" i="3"/>
  <c r="E26" i="3"/>
  <c r="E28" i="3"/>
  <c r="G29" i="3"/>
  <c r="N29" i="3"/>
  <c r="K30" i="3"/>
  <c r="M30" i="3"/>
  <c r="G31" i="3"/>
  <c r="M32" i="3"/>
  <c r="K32" i="3"/>
  <c r="O33" i="3"/>
  <c r="E34" i="3"/>
  <c r="E36" i="3"/>
  <c r="N37" i="3"/>
  <c r="K38" i="3"/>
  <c r="M38" i="3"/>
  <c r="G39" i="3"/>
  <c r="M40" i="3"/>
  <c r="K40" i="3"/>
  <c r="O41" i="3"/>
  <c r="E42" i="3"/>
  <c r="E44" i="3"/>
  <c r="G45" i="3"/>
  <c r="N45" i="3"/>
  <c r="K46" i="3"/>
  <c r="M46" i="3"/>
  <c r="G47" i="3"/>
  <c r="M48" i="3"/>
  <c r="K48" i="3"/>
  <c r="O49" i="3"/>
  <c r="E50" i="3"/>
  <c r="E52" i="3"/>
  <c r="N53" i="3"/>
  <c r="K54" i="3"/>
  <c r="M54" i="3"/>
  <c r="G55" i="3"/>
  <c r="M56" i="3"/>
  <c r="K56" i="3"/>
  <c r="O57" i="3"/>
  <c r="E58" i="3"/>
  <c r="E60" i="3"/>
  <c r="G61" i="3"/>
  <c r="N61" i="3"/>
  <c r="K62" i="3"/>
  <c r="M62" i="3"/>
  <c r="G63" i="3"/>
  <c r="M64" i="3"/>
  <c r="K64" i="3"/>
  <c r="O65" i="3"/>
  <c r="E66" i="3"/>
  <c r="E68" i="3"/>
  <c r="N69" i="3"/>
  <c r="K70" i="3"/>
  <c r="M70" i="3"/>
  <c r="N71" i="3"/>
  <c r="G73" i="3"/>
  <c r="N73" i="3"/>
  <c r="H74" i="3"/>
  <c r="O75" i="3"/>
  <c r="E76" i="3"/>
  <c r="F77" i="3"/>
  <c r="H77" i="3" s="1"/>
  <c r="F82" i="3"/>
  <c r="H82" i="3" s="1"/>
  <c r="D83" i="3"/>
  <c r="F83" i="3" s="1"/>
  <c r="H83" i="3" s="1"/>
  <c r="M83" i="3"/>
  <c r="O83" i="3" s="1"/>
  <c r="N85" i="3"/>
  <c r="O85" i="3"/>
  <c r="H86" i="3"/>
  <c r="O87" i="3"/>
  <c r="E88" i="3"/>
  <c r="H89" i="3"/>
  <c r="D101" i="3"/>
  <c r="F101" i="3" s="1"/>
  <c r="G101" i="3" s="1"/>
  <c r="L101" i="3"/>
  <c r="M104" i="3"/>
  <c r="O104" i="3" s="1"/>
  <c r="D113" i="3"/>
  <c r="F113" i="3" s="1"/>
  <c r="H113" i="3" s="1"/>
  <c r="L113" i="3"/>
  <c r="D118" i="3"/>
  <c r="F118" i="3" s="1"/>
  <c r="G118" i="3" s="1"/>
  <c r="L118" i="3"/>
  <c r="F124" i="3"/>
  <c r="E124" i="3"/>
  <c r="D134" i="3"/>
  <c r="F134" i="3" s="1"/>
  <c r="G134" i="3" s="1"/>
  <c r="L134" i="3"/>
  <c r="N146" i="3"/>
  <c r="O146" i="3"/>
  <c r="M151" i="3"/>
  <c r="K151" i="3"/>
  <c r="O72" i="3"/>
  <c r="L73" i="3"/>
  <c r="M73" i="3" s="1"/>
  <c r="O73" i="3" s="1"/>
  <c r="M74" i="3"/>
  <c r="O74" i="3" s="1"/>
  <c r="G75" i="3"/>
  <c r="L81" i="3"/>
  <c r="M81" i="3" s="1"/>
  <c r="O81" i="3" s="1"/>
  <c r="M82" i="3"/>
  <c r="N82" i="3" s="1"/>
  <c r="O88" i="3"/>
  <c r="L89" i="3"/>
  <c r="M89" i="3" s="1"/>
  <c r="O89" i="3" s="1"/>
  <c r="O92" i="3"/>
  <c r="H93" i="3"/>
  <c r="N93" i="3"/>
  <c r="M100" i="3"/>
  <c r="N100" i="3" s="1"/>
  <c r="G105" i="3"/>
  <c r="K109" i="3"/>
  <c r="L116" i="3"/>
  <c r="M116" i="3" s="1"/>
  <c r="N116" i="3" s="1"/>
  <c r="D116" i="3"/>
  <c r="L123" i="3"/>
  <c r="M123" i="3" s="1"/>
  <c r="N123" i="3" s="1"/>
  <c r="D123" i="3"/>
  <c r="F123" i="3" s="1"/>
  <c r="K128" i="3"/>
  <c r="M128" i="3"/>
  <c r="L139" i="3"/>
  <c r="M139" i="3" s="1"/>
  <c r="O139" i="3" s="1"/>
  <c r="D139" i="3"/>
  <c r="F139" i="3" s="1"/>
  <c r="H142" i="3"/>
  <c r="E153" i="3"/>
  <c r="F153" i="3"/>
  <c r="F156" i="3"/>
  <c r="E156" i="3"/>
  <c r="D169" i="3"/>
  <c r="F169" i="3" s="1"/>
  <c r="G169" i="3" s="1"/>
  <c r="L169" i="3"/>
  <c r="M169" i="3" s="1"/>
  <c r="O169" i="3" s="1"/>
  <c r="K191" i="3"/>
  <c r="M191" i="3"/>
  <c r="F107" i="3"/>
  <c r="E107" i="3"/>
  <c r="D109" i="3"/>
  <c r="F109" i="3" s="1"/>
  <c r="H109" i="3" s="1"/>
  <c r="L109" i="3"/>
  <c r="M109" i="3" s="1"/>
  <c r="F122" i="3"/>
  <c r="E122" i="3"/>
  <c r="M135" i="3"/>
  <c r="K135" i="3"/>
  <c r="F138" i="3"/>
  <c r="E138" i="3"/>
  <c r="H146" i="3"/>
  <c r="G146" i="3"/>
  <c r="H149" i="3"/>
  <c r="N149" i="3"/>
  <c r="O149" i="3"/>
  <c r="L155" i="3"/>
  <c r="M155" i="3" s="1"/>
  <c r="O155" i="3" s="1"/>
  <c r="D155" i="3"/>
  <c r="F155" i="3" s="1"/>
  <c r="G155" i="3" s="1"/>
  <c r="F161" i="3"/>
  <c r="E161" i="3"/>
  <c r="M163" i="3"/>
  <c r="K163" i="3"/>
  <c r="L180" i="3"/>
  <c r="M180" i="3" s="1"/>
  <c r="O180" i="3" s="1"/>
  <c r="D180" i="3"/>
  <c r="F180" i="3" s="1"/>
  <c r="G180" i="3" s="1"/>
  <c r="G182" i="3"/>
  <c r="H182" i="3"/>
  <c r="G71" i="3"/>
  <c r="M72" i="3"/>
  <c r="N72" i="3" s="1"/>
  <c r="H75" i="3"/>
  <c r="O76" i="3"/>
  <c r="M78" i="3"/>
  <c r="N78" i="3" s="1"/>
  <c r="G79" i="3"/>
  <c r="M80" i="3"/>
  <c r="N80" i="3" s="1"/>
  <c r="O84" i="3"/>
  <c r="M86" i="3"/>
  <c r="N86" i="3" s="1"/>
  <c r="G87" i="3"/>
  <c r="M88" i="3"/>
  <c r="N88" i="3" s="1"/>
  <c r="F91" i="3"/>
  <c r="E91" i="3"/>
  <c r="O91" i="3"/>
  <c r="G93" i="3"/>
  <c r="O93" i="3"/>
  <c r="F95" i="3"/>
  <c r="E95" i="3"/>
  <c r="M96" i="3"/>
  <c r="O96" i="3" s="1"/>
  <c r="D97" i="3"/>
  <c r="F97" i="3" s="1"/>
  <c r="H97" i="3" s="1"/>
  <c r="L97" i="3"/>
  <c r="M97" i="3"/>
  <c r="K97" i="3"/>
  <c r="H100" i="3"/>
  <c r="M101" i="3"/>
  <c r="O101" i="3" s="1"/>
  <c r="F102" i="3"/>
  <c r="H102" i="3" s="1"/>
  <c r="F103" i="3"/>
  <c r="E103" i="3"/>
  <c r="D105" i="3"/>
  <c r="F105" i="3" s="1"/>
  <c r="H105" i="3" s="1"/>
  <c r="L105" i="3"/>
  <c r="M105" i="3" s="1"/>
  <c r="M108" i="3"/>
  <c r="L112" i="3"/>
  <c r="M112" i="3" s="1"/>
  <c r="M113" i="3"/>
  <c r="K113" i="3"/>
  <c r="F115" i="3"/>
  <c r="E115" i="3"/>
  <c r="H117" i="3"/>
  <c r="N117" i="3"/>
  <c r="O117" i="3"/>
  <c r="M119" i="3"/>
  <c r="K119" i="3"/>
  <c r="O121" i="3"/>
  <c r="M122" i="3"/>
  <c r="K122" i="3"/>
  <c r="G123" i="3"/>
  <c r="H123" i="3"/>
  <c r="G126" i="3"/>
  <c r="H130" i="3"/>
  <c r="G130" i="3"/>
  <c r="O130" i="3"/>
  <c r="H133" i="3"/>
  <c r="N133" i="3"/>
  <c r="O133" i="3"/>
  <c r="E137" i="3"/>
  <c r="F137" i="3"/>
  <c r="M138" i="3"/>
  <c r="K138" i="3"/>
  <c r="G139" i="3"/>
  <c r="H139" i="3"/>
  <c r="L145" i="3"/>
  <c r="M145" i="3" s="1"/>
  <c r="O145" i="3" s="1"/>
  <c r="D150" i="3"/>
  <c r="F150" i="3" s="1"/>
  <c r="G150" i="3" s="1"/>
  <c r="L150" i="3"/>
  <c r="F154" i="3"/>
  <c r="E154" i="3"/>
  <c r="E170" i="3"/>
  <c r="F92" i="3"/>
  <c r="E92" i="3"/>
  <c r="M93" i="3"/>
  <c r="O95" i="3"/>
  <c r="H96" i="3"/>
  <c r="N96" i="3"/>
  <c r="F98" i="3"/>
  <c r="H98" i="3" s="1"/>
  <c r="O98" i="3"/>
  <c r="G102" i="3"/>
  <c r="M102" i="3"/>
  <c r="N102" i="3" s="1"/>
  <c r="O103" i="3"/>
  <c r="H104" i="3"/>
  <c r="N104" i="3"/>
  <c r="F106" i="3"/>
  <c r="H106" i="3" s="1"/>
  <c r="O106" i="3"/>
  <c r="G110" i="3"/>
  <c r="M110" i="3"/>
  <c r="N110" i="3" s="1"/>
  <c r="O111" i="3"/>
  <c r="H112" i="3"/>
  <c r="F114" i="3"/>
  <c r="H114" i="3" s="1"/>
  <c r="O114" i="3"/>
  <c r="K120" i="3"/>
  <c r="M120" i="3"/>
  <c r="L121" i="3"/>
  <c r="M121" i="3" s="1"/>
  <c r="M127" i="3"/>
  <c r="K127" i="3"/>
  <c r="L131" i="3"/>
  <c r="M131" i="3" s="1"/>
  <c r="O131" i="3" s="1"/>
  <c r="D131" i="3"/>
  <c r="F131" i="3" s="1"/>
  <c r="F132" i="3"/>
  <c r="E132" i="3"/>
  <c r="H134" i="3"/>
  <c r="N139" i="3"/>
  <c r="H141" i="3"/>
  <c r="N141" i="3"/>
  <c r="G144" i="3"/>
  <c r="E145" i="3"/>
  <c r="F145" i="3"/>
  <c r="H147" i="3"/>
  <c r="K152" i="3"/>
  <c r="M152" i="3"/>
  <c r="L153" i="3"/>
  <c r="M153" i="3" s="1"/>
  <c r="O153" i="3" s="1"/>
  <c r="M159" i="3"/>
  <c r="K159" i="3"/>
  <c r="D162" i="3"/>
  <c r="F162" i="3" s="1"/>
  <c r="L162" i="3"/>
  <c r="D163" i="3"/>
  <c r="F163" i="3" s="1"/>
  <c r="H163" i="3" s="1"/>
  <c r="L163" i="3"/>
  <c r="D170" i="3"/>
  <c r="F170" i="3" s="1"/>
  <c r="L170" i="3"/>
  <c r="G171" i="3"/>
  <c r="H171" i="3"/>
  <c r="K175" i="3"/>
  <c r="L196" i="3"/>
  <c r="M196" i="3" s="1"/>
  <c r="O196" i="3" s="1"/>
  <c r="D196" i="3"/>
  <c r="F196" i="3" s="1"/>
  <c r="G196" i="3" s="1"/>
  <c r="G198" i="3"/>
  <c r="H198" i="3"/>
  <c r="G106" i="3"/>
  <c r="O107" i="3"/>
  <c r="H108" i="3"/>
  <c r="N108" i="3"/>
  <c r="F110" i="3"/>
  <c r="H110" i="3" s="1"/>
  <c r="O110" i="3"/>
  <c r="G114" i="3"/>
  <c r="O115" i="3"/>
  <c r="F116" i="3"/>
  <c r="E116" i="3"/>
  <c r="O123" i="3"/>
  <c r="H125" i="3"/>
  <c r="N125" i="3"/>
  <c r="H128" i="3"/>
  <c r="E129" i="3"/>
  <c r="F129" i="3"/>
  <c r="G131" i="3"/>
  <c r="H131" i="3"/>
  <c r="K136" i="3"/>
  <c r="M136" i="3"/>
  <c r="M143" i="3"/>
  <c r="K143" i="3"/>
  <c r="L147" i="3"/>
  <c r="M147" i="3" s="1"/>
  <c r="O147" i="3" s="1"/>
  <c r="D147" i="3"/>
  <c r="F147" i="3" s="1"/>
  <c r="G147" i="3" s="1"/>
  <c r="F148" i="3"/>
  <c r="E148" i="3"/>
  <c r="H150" i="3"/>
  <c r="N155" i="3"/>
  <c r="H157" i="3"/>
  <c r="N157" i="3"/>
  <c r="H160" i="3"/>
  <c r="O161" i="3"/>
  <c r="M162" i="3"/>
  <c r="N162" i="3" s="1"/>
  <c r="K164" i="3"/>
  <c r="M164" i="3"/>
  <c r="E193" i="3"/>
  <c r="F193" i="3"/>
  <c r="O202" i="3"/>
  <c r="N202" i="3"/>
  <c r="N92" i="3"/>
  <c r="N95" i="3"/>
  <c r="N99" i="3"/>
  <c r="N103" i="3"/>
  <c r="N107" i="3"/>
  <c r="N111" i="3"/>
  <c r="N115" i="3"/>
  <c r="O116" i="3"/>
  <c r="G117" i="3"/>
  <c r="M118" i="3"/>
  <c r="N118" i="3" s="1"/>
  <c r="G119" i="3"/>
  <c r="O124" i="3"/>
  <c r="G125" i="3"/>
  <c r="M126" i="3"/>
  <c r="G127" i="3"/>
  <c r="O132" i="3"/>
  <c r="M134" i="3"/>
  <c r="G135" i="3"/>
  <c r="O140" i="3"/>
  <c r="M142" i="3"/>
  <c r="G143" i="3"/>
  <c r="O148" i="3"/>
  <c r="M150" i="3"/>
  <c r="G151" i="3"/>
  <c r="O156" i="3"/>
  <c r="M158" i="3"/>
  <c r="G159" i="3"/>
  <c r="G163" i="3"/>
  <c r="F165" i="3"/>
  <c r="E165" i="3"/>
  <c r="M166" i="3"/>
  <c r="O166" i="3" s="1"/>
  <c r="D167" i="3"/>
  <c r="F167" i="3" s="1"/>
  <c r="G167" i="3" s="1"/>
  <c r="L167" i="3"/>
  <c r="M167" i="3"/>
  <c r="H169" i="3"/>
  <c r="N169" i="3"/>
  <c r="N172" i="3"/>
  <c r="E173" i="3"/>
  <c r="F173" i="3"/>
  <c r="E176" i="3"/>
  <c r="F176" i="3"/>
  <c r="H177" i="3"/>
  <c r="G177" i="3"/>
  <c r="H180" i="3"/>
  <c r="E181" i="3"/>
  <c r="F181" i="3"/>
  <c r="H196" i="3"/>
  <c r="E197" i="3"/>
  <c r="F197" i="3"/>
  <c r="F120" i="3"/>
  <c r="H120" i="3" s="1"/>
  <c r="N121" i="3"/>
  <c r="K126" i="3"/>
  <c r="F128" i="3"/>
  <c r="G128" i="3" s="1"/>
  <c r="N129" i="3"/>
  <c r="K134" i="3"/>
  <c r="F136" i="3"/>
  <c r="H136" i="3" s="1"/>
  <c r="N137" i="3"/>
  <c r="K142" i="3"/>
  <c r="F144" i="3"/>
  <c r="H144" i="3" s="1"/>
  <c r="N145" i="3"/>
  <c r="K150" i="3"/>
  <c r="F152" i="3"/>
  <c r="H152" i="3" s="1"/>
  <c r="N153" i="3"/>
  <c r="K158" i="3"/>
  <c r="F160" i="3"/>
  <c r="G160" i="3" s="1"/>
  <c r="O160" i="3"/>
  <c r="G164" i="3"/>
  <c r="O165" i="3"/>
  <c r="H166" i="3"/>
  <c r="N166" i="3"/>
  <c r="K167" i="3"/>
  <c r="F168" i="3"/>
  <c r="G168" i="3" s="1"/>
  <c r="K168" i="3"/>
  <c r="M168" i="3"/>
  <c r="M170" i="3"/>
  <c r="K170" i="3"/>
  <c r="K171" i="3"/>
  <c r="H174" i="3"/>
  <c r="G174" i="3"/>
  <c r="K179" i="3"/>
  <c r="M179" i="3"/>
  <c r="M185" i="3"/>
  <c r="K185" i="3"/>
  <c r="M189" i="3"/>
  <c r="K189" i="3"/>
  <c r="L192" i="3"/>
  <c r="M192" i="3" s="1"/>
  <c r="O192" i="3" s="1"/>
  <c r="D192" i="3"/>
  <c r="K195" i="3"/>
  <c r="M195" i="3"/>
  <c r="M201" i="3"/>
  <c r="K201" i="3"/>
  <c r="M205" i="3"/>
  <c r="K205" i="3"/>
  <c r="N161" i="3"/>
  <c r="N165" i="3"/>
  <c r="F172" i="3"/>
  <c r="G172" i="3" s="1"/>
  <c r="N173" i="3"/>
  <c r="M177" i="3"/>
  <c r="O177" i="3" s="1"/>
  <c r="G186" i="3"/>
  <c r="O190" i="3"/>
  <c r="O206" i="3"/>
  <c r="F208" i="3"/>
  <c r="E208" i="3"/>
  <c r="O172" i="3"/>
  <c r="M174" i="3"/>
  <c r="O174" i="3" s="1"/>
  <c r="N177" i="3"/>
  <c r="M181" i="3"/>
  <c r="K181" i="3"/>
  <c r="O183" i="3"/>
  <c r="N183" i="3"/>
  <c r="H185" i="3"/>
  <c r="G185" i="3"/>
  <c r="O187" i="3"/>
  <c r="N187" i="3"/>
  <c r="H188" i="3"/>
  <c r="H189" i="3"/>
  <c r="G189" i="3"/>
  <c r="M193" i="3"/>
  <c r="K193" i="3"/>
  <c r="M197" i="3"/>
  <c r="K197" i="3"/>
  <c r="O199" i="3"/>
  <c r="N199" i="3"/>
  <c r="H200" i="3"/>
  <c r="H201" i="3"/>
  <c r="G201" i="3"/>
  <c r="O203" i="3"/>
  <c r="N203" i="3"/>
  <c r="H204" i="3"/>
  <c r="H205" i="3"/>
  <c r="G205" i="3"/>
  <c r="F179" i="3"/>
  <c r="F187" i="3"/>
  <c r="N188" i="3"/>
  <c r="F195" i="3"/>
  <c r="F203" i="3"/>
  <c r="N204" i="3"/>
  <c r="G207" i="3"/>
  <c r="O208" i="3"/>
  <c r="F175" i="3"/>
  <c r="G175" i="3" s="1"/>
  <c r="D178" i="3"/>
  <c r="F178" i="3" s="1"/>
  <c r="H178" i="3" s="1"/>
  <c r="E179" i="3"/>
  <c r="F183" i="3"/>
  <c r="G183" i="3" s="1"/>
  <c r="F184" i="3"/>
  <c r="G184" i="3" s="1"/>
  <c r="N184" i="3"/>
  <c r="D186" i="3"/>
  <c r="F186" i="3" s="1"/>
  <c r="H186" i="3" s="1"/>
  <c r="E187" i="3"/>
  <c r="F191" i="3"/>
  <c r="G191" i="3" s="1"/>
  <c r="F192" i="3"/>
  <c r="G192" i="3" s="1"/>
  <c r="N192" i="3"/>
  <c r="D194" i="3"/>
  <c r="F194" i="3" s="1"/>
  <c r="G194" i="3" s="1"/>
  <c r="E195" i="3"/>
  <c r="F199" i="3"/>
  <c r="G199" i="3" s="1"/>
  <c r="F200" i="3"/>
  <c r="G200" i="3" s="1"/>
  <c r="N200" i="3"/>
  <c r="D202" i="3"/>
  <c r="F202" i="3" s="1"/>
  <c r="H202" i="3" s="1"/>
  <c r="E203" i="3"/>
  <c r="F207" i="3"/>
  <c r="H207" i="3" s="1"/>
  <c r="O207" i="3"/>
  <c r="N208" i="3"/>
  <c r="N16" i="3" l="1"/>
  <c r="O16" i="3"/>
  <c r="O112" i="3"/>
  <c r="N112" i="3"/>
  <c r="N8" i="3"/>
  <c r="O8" i="3"/>
  <c r="H203" i="3"/>
  <c r="G203" i="3"/>
  <c r="H208" i="3"/>
  <c r="G208" i="3"/>
  <c r="O195" i="3"/>
  <c r="N195" i="3"/>
  <c r="N189" i="3"/>
  <c r="O189" i="3"/>
  <c r="O142" i="3"/>
  <c r="N142" i="3"/>
  <c r="H193" i="3"/>
  <c r="G193" i="3"/>
  <c r="O175" i="3"/>
  <c r="N175" i="3"/>
  <c r="H167" i="3"/>
  <c r="H170" i="3"/>
  <c r="G170" i="3"/>
  <c r="G137" i="3"/>
  <c r="H137" i="3"/>
  <c r="N122" i="3"/>
  <c r="O122" i="3"/>
  <c r="H115" i="3"/>
  <c r="G115" i="3"/>
  <c r="H103" i="3"/>
  <c r="G103" i="3"/>
  <c r="G95" i="3"/>
  <c r="H95" i="3"/>
  <c r="H138" i="3"/>
  <c r="G138" i="3"/>
  <c r="H122" i="3"/>
  <c r="G122" i="3"/>
  <c r="H156" i="3"/>
  <c r="G156" i="3"/>
  <c r="G152" i="3"/>
  <c r="O128" i="3"/>
  <c r="N128" i="3"/>
  <c r="O80" i="3"/>
  <c r="O70" i="3"/>
  <c r="N70" i="3"/>
  <c r="H66" i="3"/>
  <c r="G66" i="3"/>
  <c r="O56" i="3"/>
  <c r="N56" i="3"/>
  <c r="O54" i="3"/>
  <c r="N54" i="3"/>
  <c r="H50" i="3"/>
  <c r="G50" i="3"/>
  <c r="O40" i="3"/>
  <c r="N40" i="3"/>
  <c r="O38" i="3"/>
  <c r="N38" i="3"/>
  <c r="H34" i="3"/>
  <c r="G34" i="3"/>
  <c r="O24" i="3"/>
  <c r="N24" i="3"/>
  <c r="O22" i="3"/>
  <c r="N22" i="3"/>
  <c r="G80" i="3"/>
  <c r="H80" i="3"/>
  <c r="G14" i="3"/>
  <c r="H14" i="3"/>
  <c r="H111" i="3"/>
  <c r="G111" i="3"/>
  <c r="G67" i="3"/>
  <c r="G59" i="3"/>
  <c r="G51" i="3"/>
  <c r="G43" i="3"/>
  <c r="G35" i="3"/>
  <c r="G27" i="3"/>
  <c r="N154" i="3"/>
  <c r="O154" i="3"/>
  <c r="H140" i="3"/>
  <c r="G140" i="3"/>
  <c r="H99" i="3"/>
  <c r="G99" i="3"/>
  <c r="G3" i="3"/>
  <c r="H195" i="3"/>
  <c r="G195" i="3"/>
  <c r="N176" i="3"/>
  <c r="N193" i="3"/>
  <c r="O193" i="3"/>
  <c r="H175" i="3"/>
  <c r="N201" i="3"/>
  <c r="O201" i="3"/>
  <c r="H194" i="3"/>
  <c r="O179" i="3"/>
  <c r="N179" i="3"/>
  <c r="N171" i="3"/>
  <c r="O171" i="3"/>
  <c r="O168" i="3"/>
  <c r="N168" i="3"/>
  <c r="O150" i="3"/>
  <c r="N150" i="3"/>
  <c r="H118" i="3"/>
  <c r="G178" i="3"/>
  <c r="G176" i="3"/>
  <c r="H176" i="3"/>
  <c r="G173" i="3"/>
  <c r="H173" i="3"/>
  <c r="H192" i="3"/>
  <c r="O164" i="3"/>
  <c r="N164" i="3"/>
  <c r="H116" i="3"/>
  <c r="G116" i="3"/>
  <c r="H168" i="3"/>
  <c r="O159" i="3"/>
  <c r="N159" i="3"/>
  <c r="O152" i="3"/>
  <c r="N152" i="3"/>
  <c r="H145" i="3"/>
  <c r="G145" i="3"/>
  <c r="G132" i="3"/>
  <c r="H132" i="3"/>
  <c r="O127" i="3"/>
  <c r="N127" i="3"/>
  <c r="O120" i="3"/>
  <c r="N120" i="3"/>
  <c r="N138" i="3"/>
  <c r="O138" i="3"/>
  <c r="G136" i="3"/>
  <c r="G91" i="3"/>
  <c r="H91" i="3"/>
  <c r="O162" i="3"/>
  <c r="O191" i="3"/>
  <c r="N191" i="3"/>
  <c r="N131" i="3"/>
  <c r="G98" i="3"/>
  <c r="G83" i="3"/>
  <c r="N151" i="3"/>
  <c r="O151" i="3"/>
  <c r="N74" i="3"/>
  <c r="H60" i="3"/>
  <c r="G60" i="3"/>
  <c r="H44" i="3"/>
  <c r="G44" i="3"/>
  <c r="H28" i="3"/>
  <c r="G28" i="3"/>
  <c r="O100" i="3"/>
  <c r="O79" i="3"/>
  <c r="N4" i="3"/>
  <c r="G121" i="3"/>
  <c r="H121" i="3"/>
  <c r="O78" i="3"/>
  <c r="H64" i="3"/>
  <c r="G64" i="3"/>
  <c r="H56" i="3"/>
  <c r="G56" i="3"/>
  <c r="H48" i="3"/>
  <c r="G48" i="3"/>
  <c r="H40" i="3"/>
  <c r="G40" i="3"/>
  <c r="H32" i="3"/>
  <c r="G32" i="3"/>
  <c r="H24" i="3"/>
  <c r="G24" i="3"/>
  <c r="N17" i="3"/>
  <c r="O17" i="3"/>
  <c r="N9" i="3"/>
  <c r="O9" i="3"/>
  <c r="H199" i="3"/>
  <c r="H162" i="3"/>
  <c r="G162" i="3"/>
  <c r="H187" i="3"/>
  <c r="G187" i="3"/>
  <c r="N181" i="3"/>
  <c r="O181" i="3"/>
  <c r="N185" i="3"/>
  <c r="O185" i="3"/>
  <c r="O170" i="3"/>
  <c r="N170" i="3"/>
  <c r="O158" i="3"/>
  <c r="N158" i="3"/>
  <c r="O126" i="3"/>
  <c r="N126" i="3"/>
  <c r="N174" i="3"/>
  <c r="G165" i="3"/>
  <c r="H165" i="3"/>
  <c r="H183" i="3"/>
  <c r="O136" i="3"/>
  <c r="N136" i="3"/>
  <c r="H129" i="3"/>
  <c r="G129" i="3"/>
  <c r="H92" i="3"/>
  <c r="G92" i="3"/>
  <c r="H154" i="3"/>
  <c r="G154" i="3"/>
  <c r="O113" i="3"/>
  <c r="N113" i="3"/>
  <c r="O102" i="3"/>
  <c r="N135" i="3"/>
  <c r="O135" i="3"/>
  <c r="G113" i="3"/>
  <c r="H107" i="3"/>
  <c r="G107" i="3"/>
  <c r="G97" i="3"/>
  <c r="N101" i="3"/>
  <c r="G69" i="3"/>
  <c r="O64" i="3"/>
  <c r="N64" i="3"/>
  <c r="O62" i="3"/>
  <c r="N62" i="3"/>
  <c r="H58" i="3"/>
  <c r="G58" i="3"/>
  <c r="G53" i="3"/>
  <c r="O48" i="3"/>
  <c r="N48" i="3"/>
  <c r="O46" i="3"/>
  <c r="N46" i="3"/>
  <c r="H42" i="3"/>
  <c r="G42" i="3"/>
  <c r="G37" i="3"/>
  <c r="O32" i="3"/>
  <c r="N32" i="3"/>
  <c r="O30" i="3"/>
  <c r="N30" i="3"/>
  <c r="H26" i="3"/>
  <c r="G26" i="3"/>
  <c r="G21" i="3"/>
  <c r="N12" i="3"/>
  <c r="H19" i="3"/>
  <c r="N147" i="3"/>
  <c r="G120" i="3"/>
  <c r="G82" i="3"/>
  <c r="G77" i="3"/>
  <c r="O68" i="3"/>
  <c r="N68" i="3"/>
  <c r="O66" i="3"/>
  <c r="N66" i="3"/>
  <c r="O60" i="3"/>
  <c r="N60" i="3"/>
  <c r="O58" i="3"/>
  <c r="N58" i="3"/>
  <c r="O52" i="3"/>
  <c r="N52" i="3"/>
  <c r="O50" i="3"/>
  <c r="N50" i="3"/>
  <c r="O44" i="3"/>
  <c r="N44" i="3"/>
  <c r="O42" i="3"/>
  <c r="N42" i="3"/>
  <c r="O36" i="3"/>
  <c r="N36" i="3"/>
  <c r="O34" i="3"/>
  <c r="N34" i="3"/>
  <c r="O28" i="3"/>
  <c r="N28" i="3"/>
  <c r="O26" i="3"/>
  <c r="N26" i="3"/>
  <c r="O20" i="3"/>
  <c r="N20" i="3"/>
  <c r="O14" i="3"/>
  <c r="N15" i="3"/>
  <c r="H179" i="3"/>
  <c r="G179" i="3"/>
  <c r="N196" i="3"/>
  <c r="N180" i="3"/>
  <c r="N197" i="3"/>
  <c r="O197" i="3"/>
  <c r="H191" i="3"/>
  <c r="H184" i="3"/>
  <c r="G202" i="3"/>
  <c r="N205" i="3"/>
  <c r="O205" i="3"/>
  <c r="O167" i="3"/>
  <c r="N167" i="3"/>
  <c r="O134" i="3"/>
  <c r="N134" i="3"/>
  <c r="H197" i="3"/>
  <c r="G197" i="3"/>
  <c r="H181" i="3"/>
  <c r="G181" i="3"/>
  <c r="H172" i="3"/>
  <c r="G148" i="3"/>
  <c r="H148" i="3"/>
  <c r="O143" i="3"/>
  <c r="N143" i="3"/>
  <c r="N119" i="3"/>
  <c r="O119" i="3"/>
  <c r="O97" i="3"/>
  <c r="N97" i="3"/>
  <c r="O163" i="3"/>
  <c r="N163" i="3"/>
  <c r="H161" i="3"/>
  <c r="G161" i="3"/>
  <c r="G153" i="3"/>
  <c r="H153" i="3"/>
  <c r="O118" i="3"/>
  <c r="O109" i="3"/>
  <c r="N109" i="3"/>
  <c r="H124" i="3"/>
  <c r="G124" i="3"/>
  <c r="G88" i="3"/>
  <c r="H88" i="3"/>
  <c r="O82" i="3"/>
  <c r="G76" i="3"/>
  <c r="H76" i="3"/>
  <c r="H68" i="3"/>
  <c r="G68" i="3"/>
  <c r="H52" i="3"/>
  <c r="G52" i="3"/>
  <c r="H36" i="3"/>
  <c r="G36" i="3"/>
  <c r="H20" i="3"/>
  <c r="G20" i="3"/>
  <c r="G6" i="3"/>
  <c r="H6" i="3"/>
  <c r="O105" i="3"/>
  <c r="N105" i="3"/>
  <c r="O144" i="3"/>
  <c r="N144" i="3"/>
</calcChain>
</file>

<file path=xl/sharedStrings.xml><?xml version="1.0" encoding="utf-8"?>
<sst xmlns="http://schemas.openxmlformats.org/spreadsheetml/2006/main" count="4199" uniqueCount="1737">
  <si>
    <t>ID</t>
  </si>
  <si>
    <t>lokalita</t>
  </si>
  <si>
    <t>okres</t>
  </si>
  <si>
    <t>datum</t>
  </si>
  <si>
    <t>fytochorion</t>
  </si>
  <si>
    <t>kvadrant</t>
  </si>
  <si>
    <t>14559236</t>
  </si>
  <si>
    <t>Inula britannica</t>
  </si>
  <si>
    <t>orig.: Inula britannica; J. Danihelka 2024: !;</t>
  </si>
  <si>
    <t>Flora moravica. Mikulov: collis Líščí supra pag. Dol. Dunajovice</t>
  </si>
  <si>
    <t>Březí</t>
  </si>
  <si>
    <t>Břeclav</t>
  </si>
  <si>
    <t/>
  </si>
  <si>
    <t>48.8376253</t>
  </si>
  <si>
    <t>16.5654769</t>
  </si>
  <si>
    <t>300</t>
  </si>
  <si>
    <t>1926-08</t>
  </si>
  <si>
    <t>Ferdinand Weber</t>
  </si>
  <si>
    <t>OLM</t>
  </si>
  <si>
    <t>17a. Dunajovické kopce</t>
  </si>
  <si>
    <t>7165c</t>
  </si>
  <si>
    <t>OLM_114930</t>
  </si>
  <si>
    <t>14559235</t>
  </si>
  <si>
    <t>Flora moravica. Veselí n. Mor.: in pratis Horní</t>
  </si>
  <si>
    <t>Veselí nad Moravou</t>
  </si>
  <si>
    <t>Hodonín</t>
  </si>
  <si>
    <t>48.9707378</t>
  </si>
  <si>
    <t>17.3717311</t>
  </si>
  <si>
    <t>1928-08</t>
  </si>
  <si>
    <t>18b. Dolnomoravský úval</t>
  </si>
  <si>
    <t>7070a</t>
  </si>
  <si>
    <t>OLM_114929</t>
  </si>
  <si>
    <t>14559244</t>
  </si>
  <si>
    <t>Sev. břeh Nesytu, Sedlec, Mikulov</t>
  </si>
  <si>
    <t>Sedlec</t>
  </si>
  <si>
    <t>48.7794883</t>
  </si>
  <si>
    <t>16.7255381</t>
  </si>
  <si>
    <t>1500</t>
  </si>
  <si>
    <t>1934-09-27</t>
  </si>
  <si>
    <t>F. Kvapilík</t>
  </si>
  <si>
    <t>18a. Dyjsko-svratecký úval</t>
  </si>
  <si>
    <t>7266a</t>
  </si>
  <si>
    <t>duplum OLM 097114;</t>
  </si>
  <si>
    <t>OLM_097113</t>
  </si>
  <si>
    <t>14559237</t>
  </si>
  <si>
    <t>Flora moravica: Hodonín: ad margines silvarum supra pag. Kobylí</t>
  </si>
  <si>
    <t>Kobylí</t>
  </si>
  <si>
    <t>48.9406167</t>
  </si>
  <si>
    <t>16.8716331</t>
  </si>
  <si>
    <t>1935-08</t>
  </si>
  <si>
    <t>20b. Hustopečská pahorkatina</t>
  </si>
  <si>
    <t>7067c</t>
  </si>
  <si>
    <t>OLM_114931</t>
  </si>
  <si>
    <t>14559245</t>
  </si>
  <si>
    <t>Pastvina již. Sv. Antonínka. Blatnice, Uh. Hradište</t>
  </si>
  <si>
    <t>Blatnice pod Svatým Antonínkem</t>
  </si>
  <si>
    <t>48.9435922</t>
  </si>
  <si>
    <t>17.4679425</t>
  </si>
  <si>
    <t>1000</t>
  </si>
  <si>
    <t>1935-08-14</t>
  </si>
  <si>
    <t>19. Bílé Karpaty stepní</t>
  </si>
  <si>
    <t>7070d</t>
  </si>
  <si>
    <t>OLM_097112</t>
  </si>
  <si>
    <t>14559246</t>
  </si>
  <si>
    <t>Sev. Žerotín kóta 324 u potoka. Radějov, Hodonín</t>
  </si>
  <si>
    <t>Radějov</t>
  </si>
  <si>
    <t>48.86234</t>
  </si>
  <si>
    <t>17.32669</t>
  </si>
  <si>
    <t>500</t>
  </si>
  <si>
    <t>1935-08-15</t>
  </si>
  <si>
    <t>7169b</t>
  </si>
  <si>
    <t>OLM_097111</t>
  </si>
  <si>
    <t>14559241</t>
  </si>
  <si>
    <t>Flora Carpathorum exs. Moravia orient. In locis graminosis ad aggeribus piscinis prope Neuhübel [=Studénka-Nová Horka] ca. opp. Freiberg</t>
  </si>
  <si>
    <t>Studénka-Nová Horka</t>
  </si>
  <si>
    <t>Nový Jičín</t>
  </si>
  <si>
    <t>49.6987772</t>
  </si>
  <si>
    <t>18.0777147</t>
  </si>
  <si>
    <t>1935-09</t>
  </si>
  <si>
    <t>Karl Krischke</t>
  </si>
  <si>
    <t>83. Ostravská pánev</t>
  </si>
  <si>
    <t>6374a</t>
  </si>
  <si>
    <t>duplum OLM 114937;</t>
  </si>
  <si>
    <t>OLM_114936</t>
  </si>
  <si>
    <t>14559218</t>
  </si>
  <si>
    <t>orig.: Inula britannica; J. Danihelka &amp; H. Galušková 2024: !;</t>
  </si>
  <si>
    <t>Květena Moravy. Myslechovice. Polní cestou na Rampach, U trávníku, podklad kulm. břidl. hojně. S. m. ca 350 m</t>
  </si>
  <si>
    <t>Myslechovice</t>
  </si>
  <si>
    <t>Olomouc</t>
  </si>
  <si>
    <t>350</t>
  </si>
  <si>
    <t>49.6735</t>
  </si>
  <si>
    <t>17.0339431</t>
  </si>
  <si>
    <t>1940-07-27</t>
  </si>
  <si>
    <t>Jaroslav Němec</t>
  </si>
  <si>
    <t>71a. Bouzovská pahorkatina</t>
  </si>
  <si>
    <t>6368a</t>
  </si>
  <si>
    <t>OLM_126378</t>
  </si>
  <si>
    <t>14559227</t>
  </si>
  <si>
    <t>Již. Morava, obec Vacenovice; písečný bor Dúbrava v mokřadle u cesty do Vracova hojný</t>
  </si>
  <si>
    <t>Vacenovice</t>
  </si>
  <si>
    <t>48.9647289</t>
  </si>
  <si>
    <t>17.1948281</t>
  </si>
  <si>
    <t>1944-09-14</t>
  </si>
  <si>
    <t>František Hynšt</t>
  </si>
  <si>
    <t>7069a</t>
  </si>
  <si>
    <t>OLM_130301</t>
  </si>
  <si>
    <t>14559226</t>
  </si>
  <si>
    <t>Již Morava, Bílé Karpaty; obec Malá Vrbka, v části zvané Kobyla, skupinovitý</t>
  </si>
  <si>
    <t>Malá Vrbka</t>
  </si>
  <si>
    <t>48.8467372</t>
  </si>
  <si>
    <t>17.4532678</t>
  </si>
  <si>
    <t>1945-08-05</t>
  </si>
  <si>
    <t>7170d</t>
  </si>
  <si>
    <t>OLM_130298</t>
  </si>
  <si>
    <t>14559224</t>
  </si>
  <si>
    <t>Již. Morava, Veselí nad Mor.; na loukách po pravém břehu řeky Moravy od Lidéř. nádraží k Mor. Písku častý</t>
  </si>
  <si>
    <t>48.9393708</t>
  </si>
  <si>
    <t>17.3646911</t>
  </si>
  <si>
    <t>3500</t>
  </si>
  <si>
    <t>1945-08-15</t>
  </si>
  <si>
    <t>7070c</t>
  </si>
  <si>
    <t>Inula salicina admixta (1ex);</t>
  </si>
  <si>
    <t>OLM_130297</t>
  </si>
  <si>
    <t>14559165</t>
  </si>
  <si>
    <t>orig.: Inula conyza; J. Danihelka &amp; H. Galušková 2024: Inula britannica;</t>
  </si>
  <si>
    <t>Již. Morava – Šakvice, na břehu řeky Dyje porůznu</t>
  </si>
  <si>
    <t>Šakvice</t>
  </si>
  <si>
    <t>48.8558372</t>
  </si>
  <si>
    <t>16.7281</t>
  </si>
  <si>
    <t>1947-07-27</t>
  </si>
  <si>
    <t>František Hynšt; Ferdinand Weber</t>
  </si>
  <si>
    <t>7166a</t>
  </si>
  <si>
    <t>OLM_130307</t>
  </si>
  <si>
    <t>14559243</t>
  </si>
  <si>
    <t>Cesta vinicemi na záp. svahu kóty 308. Pouzdřany, Hustopeč</t>
  </si>
  <si>
    <t>Pouzdřany</t>
  </si>
  <si>
    <t>48.9483889</t>
  </si>
  <si>
    <t>16.6448406</t>
  </si>
  <si>
    <t>100</t>
  </si>
  <si>
    <t>1950-06-22</t>
  </si>
  <si>
    <t>7065d</t>
  </si>
  <si>
    <t>OLM_097115</t>
  </si>
  <si>
    <t>14559242</t>
  </si>
  <si>
    <t>V příkopu u silnice na záp. okraji vsi Němčice [= Velké Němčice], Židlochovice</t>
  </si>
  <si>
    <t>Velké Němčice</t>
  </si>
  <si>
    <t>48.9916503</t>
  </si>
  <si>
    <t>16.6720761</t>
  </si>
  <si>
    <t>750</t>
  </si>
  <si>
    <t>1950-07-12</t>
  </si>
  <si>
    <t>7066a</t>
  </si>
  <si>
    <t>duplum OLM 097117;</t>
  </si>
  <si>
    <t>OLM_097116</t>
  </si>
  <si>
    <t>14559240</t>
  </si>
  <si>
    <t>Moravia: Hranice – Rakov, na trávníku u Trojice</t>
  </si>
  <si>
    <t>Rakov</t>
  </si>
  <si>
    <t>Přerov</t>
  </si>
  <si>
    <t>49.4973733</t>
  </si>
  <si>
    <t>17.6946922</t>
  </si>
  <si>
    <t>1957-07-25</t>
  </si>
  <si>
    <t>Valentin Pospíšil</t>
  </si>
  <si>
    <t>76a. Moravská brána vlastní</t>
  </si>
  <si>
    <t>6572a</t>
  </si>
  <si>
    <t>V. Pospíšil no 16386;</t>
  </si>
  <si>
    <t>OLM_114935</t>
  </si>
  <si>
    <t>14559239</t>
  </si>
  <si>
    <t>Moravia: Holešov – Žopy</t>
  </si>
  <si>
    <t>Holešov-Žopy</t>
  </si>
  <si>
    <t>Kroměříž</t>
  </si>
  <si>
    <t>49.3328967</t>
  </si>
  <si>
    <t>17.6107022</t>
  </si>
  <si>
    <t>3000</t>
  </si>
  <si>
    <t>1957-10-10</t>
  </si>
  <si>
    <t>21a. Hanácká pahorkatina</t>
  </si>
  <si>
    <t>6671d</t>
  </si>
  <si>
    <t>V. Pospíšil no 17154;</t>
  </si>
  <si>
    <t>OLM_114934</t>
  </si>
  <si>
    <t>14559202</t>
  </si>
  <si>
    <t>Jižní Morava, Dolní Dunajovice, Jánské hory, v části Liščí hora skupinovitý</t>
  </si>
  <si>
    <t>Dolní Dunajovice</t>
  </si>
  <si>
    <t>48.8377217</t>
  </si>
  <si>
    <t>16.5648286</t>
  </si>
  <si>
    <t>200</t>
  </si>
  <si>
    <t>1962-08-05</t>
  </si>
  <si>
    <t>duplum OLM 130290;</t>
  </si>
  <si>
    <t>OLM_030289</t>
  </si>
  <si>
    <t>14559221</t>
  </si>
  <si>
    <t>Štramberk, Bílá hora; na vápenci a výsluní, v řídkém porostu borovice černé</t>
  </si>
  <si>
    <t>Štramberk</t>
  </si>
  <si>
    <t>49.5942953</t>
  </si>
  <si>
    <t>18.1266222</t>
  </si>
  <si>
    <t>1962-08-20</t>
  </si>
  <si>
    <t>Bedřich Raynoch</t>
  </si>
  <si>
    <t>6474b</t>
  </si>
  <si>
    <t>OLM_019804</t>
  </si>
  <si>
    <t>14559234</t>
  </si>
  <si>
    <t>Haná, Kojetín, louky u lužného lesa</t>
  </si>
  <si>
    <t>Kojetín</t>
  </si>
  <si>
    <t>49.3585061</t>
  </si>
  <si>
    <t>17.3314294</t>
  </si>
  <si>
    <t>2000</t>
  </si>
  <si>
    <t>1970-06-19</t>
  </si>
  <si>
    <t>Ludmila Reitmayerová</t>
  </si>
  <si>
    <t>21b. Hornomoravský úval</t>
  </si>
  <si>
    <t>6669b</t>
  </si>
  <si>
    <t>OLM_116025</t>
  </si>
  <si>
    <t>14559238</t>
  </si>
  <si>
    <t>Hornomoravský úval, Šternberk, 3 km J od města, v úvozu mezi Hanou a z. okrajem lesa Nízkého Jeseníku. Rozšířen</t>
  </si>
  <si>
    <t>Šternberk</t>
  </si>
  <si>
    <t>49.7036136</t>
  </si>
  <si>
    <t>17.2978539</t>
  </si>
  <si>
    <t>1970-07-30</t>
  </si>
  <si>
    <t>Čestmír Deyl</t>
  </si>
  <si>
    <t>72. Zábřežsko-uničovský úval</t>
  </si>
  <si>
    <t>6269d</t>
  </si>
  <si>
    <t>OLM_114933</t>
  </si>
  <si>
    <t>14559176</t>
  </si>
  <si>
    <t>orig.: Inula oculus-christi, next: Inula germanica; Č. Deyl 1974-04-16: Inula britannica; J. Danihelka &amp; H. Galušková 2024: !;</t>
  </si>
  <si>
    <t>Olomouc-Hodolany, in caespem viae publicae V. Nezvala adiacentem, iuxta aedificium scholae, sub sole, cum Pastinaca sativa L. cohabitans, singulatim</t>
  </si>
  <si>
    <t>Olomouc-Hodolany</t>
  </si>
  <si>
    <t>212</t>
  </si>
  <si>
    <t>49.5919439</t>
  </si>
  <si>
    <t>17.2860644</t>
  </si>
  <si>
    <t>1982-08-20</t>
  </si>
  <si>
    <t>Tomáš Homola</t>
  </si>
  <si>
    <t>6469b</t>
  </si>
  <si>
    <t>T. Homola no 0760;</t>
  </si>
  <si>
    <t>OLM_140313</t>
  </si>
  <si>
    <t>14559198</t>
  </si>
  <si>
    <t>Olomouc-Hodolany, ad marginem tramitis quid a via Na Výsluní ad viam J. V. Pavelky [= Pavelkova] fert, habitatio herbidosa ad meridiem versa, singulatim</t>
  </si>
  <si>
    <t>217</t>
  </si>
  <si>
    <t>49.5874967</t>
  </si>
  <si>
    <t>17.293615</t>
  </si>
  <si>
    <t>150</t>
  </si>
  <si>
    <t>1983-08-03</t>
  </si>
  <si>
    <t>T. Homola no 1039;</t>
  </si>
  <si>
    <t>OLM_140307</t>
  </si>
  <si>
    <t>14559201</t>
  </si>
  <si>
    <t>Olomouc-Hodolany, ad caespem ruderalem secundum aedificium ludi in via publica V. Nezvala</t>
  </si>
  <si>
    <t>215</t>
  </si>
  <si>
    <t>49.5919475</t>
  </si>
  <si>
    <t>17.2712958</t>
  </si>
  <si>
    <t>1986-06-29</t>
  </si>
  <si>
    <t>T. Homola no 2084;</t>
  </si>
  <si>
    <t>OLM_140310</t>
  </si>
  <si>
    <t>14559199</t>
  </si>
  <si>
    <t>Terezín, distr. Hodonín, in prato udo secundum viam publicam quae ad pagum currit, ad marginem localitatis protectae. S. m. ca 230 m</t>
  </si>
  <si>
    <t>Terezín</t>
  </si>
  <si>
    <t>230</t>
  </si>
  <si>
    <t>48.9636867</t>
  </si>
  <si>
    <t>16.9651664</t>
  </si>
  <si>
    <t>1987-07-10</t>
  </si>
  <si>
    <t>7067b</t>
  </si>
  <si>
    <t>T. Homola no 2490;</t>
  </si>
  <si>
    <t>OLM_140308</t>
  </si>
  <si>
    <t>14559219</t>
  </si>
  <si>
    <t>Morava: Předmostí u Přerova, 2 km SZ, vrch M. Lipová, skalka u cesty do Kokor</t>
  </si>
  <si>
    <t>Přerov-Předmostí</t>
  </si>
  <si>
    <t>49.4754444</t>
  </si>
  <si>
    <t>17.4069403</t>
  </si>
  <si>
    <t>50</t>
  </si>
  <si>
    <t>1987-08-13</t>
  </si>
  <si>
    <t>Zbyněk Hradílek</t>
  </si>
  <si>
    <t>6570a</t>
  </si>
  <si>
    <t>OLM_122334</t>
  </si>
  <si>
    <t>14559178</t>
  </si>
  <si>
    <t>orig.: Inula germanica; Č. Deyl 1974-04-16: Inula britannica; J. Danihelka &amp; H. Galušková 2024: !;</t>
  </si>
  <si>
    <t>Chropyně, distr. Kroměříž, ad caespem secundum aedificum balnearum, in loco aprico, ca 190 m s. m.</t>
  </si>
  <si>
    <t>Chropyně</t>
  </si>
  <si>
    <t>190</t>
  </si>
  <si>
    <t>49.3622353</t>
  </si>
  <si>
    <t>17.3677672</t>
  </si>
  <si>
    <t>1987-08-29</t>
  </si>
  <si>
    <t>6670a</t>
  </si>
  <si>
    <t>T. Homola no 2548;</t>
  </si>
  <si>
    <t>OLM_140311</t>
  </si>
  <si>
    <t>14559200</t>
  </si>
  <si>
    <t>Olomouc-Holice, ad fossam secundum viam publicam quae a solitudine Nový Dvůr currit</t>
  </si>
  <si>
    <t>Olomouc-Holice</t>
  </si>
  <si>
    <t>208</t>
  </si>
  <si>
    <t>49.5519978</t>
  </si>
  <si>
    <t>17.2762194</t>
  </si>
  <si>
    <t>1991-07-28</t>
  </si>
  <si>
    <t>T. Homola no 3542;</t>
  </si>
  <si>
    <t>OLM_140309</t>
  </si>
  <si>
    <t>14559177</t>
  </si>
  <si>
    <t>Velké Bílovice, d. Břeclav, ad limitem arvensem herbidosam in parte septentrionale pagi</t>
  </si>
  <si>
    <t>Velké Bílovice</t>
  </si>
  <si>
    <t>195</t>
  </si>
  <si>
    <t>48.8605656</t>
  </si>
  <si>
    <t>16.8844133</t>
  </si>
  <si>
    <t>400</t>
  </si>
  <si>
    <t>1992-07-27</t>
  </si>
  <si>
    <t>7167a</t>
  </si>
  <si>
    <t>T. Homola no 3662;</t>
  </si>
  <si>
    <t>OLM_140312</t>
  </si>
  <si>
    <t>14559220</t>
  </si>
  <si>
    <t>Hanácká pahorkatina: Olomouc – Hněvotín, chráněné naleziště Na skále, cca 2,2 km J Hněvotína, subxerotermní trávobylinné spol.</t>
  </si>
  <si>
    <t>Hněvotín</t>
  </si>
  <si>
    <t>280</t>
  </si>
  <si>
    <t>49.5556322</t>
  </si>
  <si>
    <t>17.1772125</t>
  </si>
  <si>
    <t>1993-07-12</t>
  </si>
  <si>
    <t>Jana Ptáčková</t>
  </si>
  <si>
    <t>6469a</t>
  </si>
  <si>
    <t>OLM_125586</t>
  </si>
  <si>
    <t>14559217</t>
  </si>
  <si>
    <t>Hornomoravský úval: Olomouc-Nový Svět, tůně za sídlištěm na ul. Přecechtělova [recte: Přichystalova], pod tratí Olomouc–Prostějov, ruderalizovaná tůně u hl. toku Moravy</t>
  </si>
  <si>
    <t>210</t>
  </si>
  <si>
    <t>49.574335</t>
  </si>
  <si>
    <t>17.2645633</t>
  </si>
  <si>
    <t>1994-08-28</t>
  </si>
  <si>
    <t>OLM_126381</t>
  </si>
  <si>
    <t>14559222</t>
  </si>
  <si>
    <t>Flora moravica. HO, Mutěnice, písčitá vlhká cesta na hrázi rybníka U vrby v nivě Kyjovky, 1,0 km SZ háj. Zbrod, JV obce</t>
  </si>
  <si>
    <t>Mutěnice</t>
  </si>
  <si>
    <t>185</t>
  </si>
  <si>
    <t>48.8993556</t>
  </si>
  <si>
    <t>17.0589964</t>
  </si>
  <si>
    <t>1997-07-25</t>
  </si>
  <si>
    <t>Radomír Řepka</t>
  </si>
  <si>
    <t>7168a</t>
  </si>
  <si>
    <t>R. Řepka no 23353;</t>
  </si>
  <si>
    <t>OLM_141837</t>
  </si>
  <si>
    <t>14559223</t>
  </si>
  <si>
    <t>Flora moravica. Valtice, NPP Rendezvous, vlhký příkop silnice Valtice–Břeclav, podél začátku starého cerového lesa, u J okraje CHÚ, 1,8 km VJV žel. st. Valtice-město, vzácně</t>
  </si>
  <si>
    <t>Valtice</t>
  </si>
  <si>
    <t>205</t>
  </si>
  <si>
    <t>48.7455336</t>
  </si>
  <si>
    <t>16.7866306</t>
  </si>
  <si>
    <t>1997-09-03</t>
  </si>
  <si>
    <t>7266d</t>
  </si>
  <si>
    <t>R. Řepka no 23374;</t>
  </si>
  <si>
    <t>OLM_141836</t>
  </si>
  <si>
    <t>14559207</t>
  </si>
  <si>
    <t>Bílé Karpaty, Velká nad Veličkou, nádraží</t>
  </si>
  <si>
    <t>Velká nad Veličkou</t>
  </si>
  <si>
    <t>48.8787056</t>
  </si>
  <si>
    <t>17.5103389</t>
  </si>
  <si>
    <t>1997-09-12</t>
  </si>
  <si>
    <t>J. W. Jongepier; I. Jongepierová</t>
  </si>
  <si>
    <t>7171a</t>
  </si>
  <si>
    <t>OLM_142429</t>
  </si>
  <si>
    <t>14559205</t>
  </si>
  <si>
    <t>Uničovský úval, Střeň, Rýpaniny od potoka Kobylník po V straně silnice od nádraží ve Střeni k Pňovicím</t>
  </si>
  <si>
    <t>Pňovice</t>
  </si>
  <si>
    <t>49.7042347</t>
  </si>
  <si>
    <t>17.1572186</t>
  </si>
  <si>
    <t>1999-07-26</t>
  </si>
  <si>
    <t>6268d</t>
  </si>
  <si>
    <t>OLM_145603</t>
  </si>
  <si>
    <t>14559204</t>
  </si>
  <si>
    <t>orig.: Inula britannica f. diminuta; J. Danihelka &amp; H. Galušková 2024: Inula britannica;</t>
  </si>
  <si>
    <t>Hanácká pahorkatina, Prostějov, Pivín. Terénní deprese po V straně železnice asi 1 km J od nádraží v Pivíně</t>
  </si>
  <si>
    <t>Pivín</t>
  </si>
  <si>
    <t>Prostějov</t>
  </si>
  <si>
    <t>49.3787275</t>
  </si>
  <si>
    <t>17.186385</t>
  </si>
  <si>
    <t>1999-07-30</t>
  </si>
  <si>
    <t>6669a</t>
  </si>
  <si>
    <t>duplum OLM 145605;</t>
  </si>
  <si>
    <t>OLM_145604</t>
  </si>
  <si>
    <t>14559212</t>
  </si>
  <si>
    <t>Hanácká pahorkatina, Prostějov, Pivín. Konec úvozu za V částí Pivína (cca 0,5 km od nádraží)</t>
  </si>
  <si>
    <t>49.3870811</t>
  </si>
  <si>
    <t>17.1975356</t>
  </si>
  <si>
    <t>OLM_152447</t>
  </si>
  <si>
    <t>14559213</t>
  </si>
  <si>
    <t>Hanácká pahorkatina, Prostějov, Pivín. Terénní deprese po V straně železnice k Doloplazům asi 300 m od J nádraží</t>
  </si>
  <si>
    <t>49.3806267</t>
  </si>
  <si>
    <t>17.1872353</t>
  </si>
  <si>
    <t>duplum OLM 152445;</t>
  </si>
  <si>
    <t>OLM_152446</t>
  </si>
  <si>
    <t>14559206</t>
  </si>
  <si>
    <t>Tršická pahorkatina, Přestavlky. Vysoká niva před hlubším vstupem do údolí potoka Loučka</t>
  </si>
  <si>
    <t>Tršice-Přestavlky</t>
  </si>
  <si>
    <t>49.5354608</t>
  </si>
  <si>
    <t>17.3633347</t>
  </si>
  <si>
    <t>1999-08-04</t>
  </si>
  <si>
    <t>76b. Tršická pahorkatina</t>
  </si>
  <si>
    <t>6470c</t>
  </si>
  <si>
    <t>OLM_145602</t>
  </si>
  <si>
    <t>14559210</t>
  </si>
  <si>
    <t>Hornomoravský úval, Olomouc, Řepčín. Ruderalizující pás mokřadní louky mezi silničkou od autobus. zast. k Poděbradovým pískovnám [= pískovna Poděbrady] a Mor. železárnami</t>
  </si>
  <si>
    <t>Olomouc-Řepčín</t>
  </si>
  <si>
    <t>49.6210786</t>
  </si>
  <si>
    <t>17.2255311</t>
  </si>
  <si>
    <t>2000-09-08</t>
  </si>
  <si>
    <t>6369c</t>
  </si>
  <si>
    <t>OLM_142916</t>
  </si>
  <si>
    <t>14559208</t>
  </si>
  <si>
    <t>Nízký Jeseník, Olomouc, Dolany-Pohořany. Intravilán v dolní části obce, u silnice</t>
  </si>
  <si>
    <t>Dolany-Pohořany</t>
  </si>
  <si>
    <t>49.6704783</t>
  </si>
  <si>
    <t>17.3759092</t>
  </si>
  <si>
    <t>2001-06-10</t>
  </si>
  <si>
    <t>75. Jesenické podhůří</t>
  </si>
  <si>
    <t>6370a</t>
  </si>
  <si>
    <t>OLM_145686</t>
  </si>
  <si>
    <t>14559209</t>
  </si>
  <si>
    <t>Drahanská vrchovina, Prostějov Čelechovice na Hané. Intravilán obce Čelechovice</t>
  </si>
  <si>
    <t>Čelechovice na Hané</t>
  </si>
  <si>
    <t>49.5152206</t>
  </si>
  <si>
    <t>17.1035142</t>
  </si>
  <si>
    <t>2001-09-21</t>
  </si>
  <si>
    <t>6468d</t>
  </si>
  <si>
    <t>OLM_145685</t>
  </si>
  <si>
    <t>14559216</t>
  </si>
  <si>
    <t>Flora Moraviae. Dolnomoravský úval, Veselí nad Moravou, břeh Moravy u splavu, nový vydlážděný břeh</t>
  </si>
  <si>
    <t>48.9550783</t>
  </si>
  <si>
    <t>17.3782669</t>
  </si>
  <si>
    <t>2002-06-29</t>
  </si>
  <si>
    <t>I. Jongepierová; J. W. Jongepier</t>
  </si>
  <si>
    <t>OLM_144991</t>
  </si>
  <si>
    <t>14559214</t>
  </si>
  <si>
    <t>Flora Moraviae. Bílé Karpaty, Blatnice, Dlouhé klíny, okraj cesty</t>
  </si>
  <si>
    <t>48.9289047</t>
  </si>
  <si>
    <t>17.4497142</t>
  </si>
  <si>
    <t>2002-07-11</t>
  </si>
  <si>
    <t>duplum OLM 144994;</t>
  </si>
  <si>
    <t>OLM_144993</t>
  </si>
  <si>
    <t>14559211</t>
  </si>
  <si>
    <t>orig.: Inula salicina x I. britannica; J. Danihelka &amp; H. Galušková 2024: Inula britannica;</t>
  </si>
  <si>
    <t>Drahanská vrchovina, Prostějov, Slatinky. V exponovaná svahová xerothermní louka mezi poli J od hřiště za obcí</t>
  </si>
  <si>
    <t>Slatinky</t>
  </si>
  <si>
    <t>49.5416136</t>
  </si>
  <si>
    <t>17.0924439</t>
  </si>
  <si>
    <t>2002-08-21</t>
  </si>
  <si>
    <t>OLM_152450</t>
  </si>
  <si>
    <t>14559215</t>
  </si>
  <si>
    <t>Flora Moraviae. Dolnomoravský úval, Veselí nad Moravou, u štěrkoviště směrem k Moravskému Písku, okraj cesty</t>
  </si>
  <si>
    <t>48.9664136</t>
  </si>
  <si>
    <t>17.3588672</t>
  </si>
  <si>
    <t>2002-09-03</t>
  </si>
  <si>
    <t>OLM_144992</t>
  </si>
  <si>
    <t>14559171</t>
  </si>
  <si>
    <t>Huštěnovice, distr. Uh. Hradiště, ad fossam graminosam secundum viam ferream situ meridionale ab rivuli Vrbka</t>
  </si>
  <si>
    <t>Huštěnovice</t>
  </si>
  <si>
    <t>Uherské Hradiště</t>
  </si>
  <si>
    <t>49.1171639</t>
  </si>
  <si>
    <t>17.4672861</t>
  </si>
  <si>
    <t>2006-07-18</t>
  </si>
  <si>
    <t>6870d</t>
  </si>
  <si>
    <t>T. Homola no 5195;</t>
  </si>
  <si>
    <t>OLM_169132</t>
  </si>
  <si>
    <t>14559170</t>
  </si>
  <si>
    <t>Olomouc-Nový Svět, ad pulvinum secundum semitem in platea Holická, aedificio consortii Baumax adversum</t>
  </si>
  <si>
    <t>49.5809203</t>
  </si>
  <si>
    <t>17.2801142</t>
  </si>
  <si>
    <t>2006-07-23</t>
  </si>
  <si>
    <t>T. Homola no 5200;</t>
  </si>
  <si>
    <t>OLM_169133</t>
  </si>
  <si>
    <t>14559203</t>
  </si>
  <si>
    <t>Koměříž-Vážany, ad fossam argillam tribuendam officinae laterariae pristinae</t>
  </si>
  <si>
    <t>Kroměříž-Vážany</t>
  </si>
  <si>
    <t>49.2836583</t>
  </si>
  <si>
    <t>17.3844206</t>
  </si>
  <si>
    <t>2008-07-01</t>
  </si>
  <si>
    <t>6770a</t>
  </si>
  <si>
    <t>T. Homola no 5753;</t>
  </si>
  <si>
    <t>OLM_169559</t>
  </si>
  <si>
    <t>14559172</t>
  </si>
  <si>
    <t>Kraličky, ditr. Prostějov, ad limitem secundum viam ferream in area stationis</t>
  </si>
  <si>
    <t>Kralice na Hané</t>
  </si>
  <si>
    <t>49.4930556</t>
  </si>
  <si>
    <t>17.1825</t>
  </si>
  <si>
    <t>2008-12-01</t>
  </si>
  <si>
    <t>6569a</t>
  </si>
  <si>
    <t>T. Homola no 5788;</t>
  </si>
  <si>
    <t>OLM_169594</t>
  </si>
  <si>
    <t>14559173</t>
  </si>
  <si>
    <t>Olomouc-Nová Ulice, ad locum incultum in area stationis ferriviae Olomouc-město</t>
  </si>
  <si>
    <t>Olomouc-Nová Ulice</t>
  </si>
  <si>
    <t>49.5938889</t>
  </si>
  <si>
    <t>17.2416667</t>
  </si>
  <si>
    <t>2009-08-10</t>
  </si>
  <si>
    <t>T. Homola no 6037;</t>
  </si>
  <si>
    <t>OLM_169843</t>
  </si>
  <si>
    <t>14559174</t>
  </si>
  <si>
    <t>Příkazy, distr. Olomouc, ad locum incultum in parte boreale stationis ferriviae</t>
  </si>
  <si>
    <t>Příkazy</t>
  </si>
  <si>
    <t>225</t>
  </si>
  <si>
    <t>49.6369444</t>
  </si>
  <si>
    <t>17.1425</t>
  </si>
  <si>
    <t>2009-08-12</t>
  </si>
  <si>
    <t>6368d</t>
  </si>
  <si>
    <t>T. Homola no 6041;</t>
  </si>
  <si>
    <t>OLM_169847</t>
  </si>
  <si>
    <t>14559168</t>
  </si>
  <si>
    <t>orig.: Inula britannica; J. Danihelka &amp; H. Galušková 2023: !;</t>
  </si>
  <si>
    <t>Olomouc-město, ad aream pavimentatam ante monumento bello caducorum in platea Wolkerova</t>
  </si>
  <si>
    <t>49.5908333</t>
  </si>
  <si>
    <t>17.2469444</t>
  </si>
  <si>
    <t>2010-07-20</t>
  </si>
  <si>
    <t>OLM_170388</t>
  </si>
  <si>
    <t>14559169</t>
  </si>
  <si>
    <t>Chropyně, distr. Kroměříž, ad aggerum lateralis ferriviae ca 0,5 km ab statione ferriviae</t>
  </si>
  <si>
    <t>180</t>
  </si>
  <si>
    <t>49.3736111</t>
  </si>
  <si>
    <t>17.3388889</t>
  </si>
  <si>
    <t>2011-09-04</t>
  </si>
  <si>
    <t>OLM_170269</t>
  </si>
  <si>
    <t>14559233</t>
  </si>
  <si>
    <t>Flora moravica. 21b. Hornomoravský úval: Olomouc-Hodolany (distr. Olomouc), ul. Holická (nedaleko nájezdu na ul. Velkomoravskou), u benzínové stanice, pravidelně sečený městrský trávník</t>
  </si>
  <si>
    <t>211</t>
  </si>
  <si>
    <t>49.5847778</t>
  </si>
  <si>
    <t>17.2695556</t>
  </si>
  <si>
    <t>2018-10-01</t>
  </si>
  <si>
    <t>Vojtěch Taraška</t>
  </si>
  <si>
    <t>OLM_174476</t>
  </si>
  <si>
    <t>14559228</t>
  </si>
  <si>
    <t>Flora moravica. Zlínské vrchy, Hřivínův Újezd (distr. Zlín), loučka v lese na západním svahu kóty 417 m 0,74 km VJV od kapličky</t>
  </si>
  <si>
    <t>Hřivínův Újezd</t>
  </si>
  <si>
    <t>Zlín</t>
  </si>
  <si>
    <t>355</t>
  </si>
  <si>
    <t>49.1225</t>
  </si>
  <si>
    <t>17.7016667</t>
  </si>
  <si>
    <t>2019-08-07</t>
  </si>
  <si>
    <t>Petr Batoušek</t>
  </si>
  <si>
    <t>79. Zlínské vrchy</t>
  </si>
  <si>
    <t>6872c</t>
  </si>
  <si>
    <t>OLM_176456</t>
  </si>
  <si>
    <t>14559229</t>
  </si>
  <si>
    <t>Flora moravica. Bíle Karpaty lesní, Biskupice (distr. Zlín), opuštěný hliník na západním okraji obce 0,36 km Z od kaple</t>
  </si>
  <si>
    <t>Biskupice</t>
  </si>
  <si>
    <t>245-300</t>
  </si>
  <si>
    <t>49.0858333</t>
  </si>
  <si>
    <t>17.7022222</t>
  </si>
  <si>
    <t>78. Bílé Karpaty lesní</t>
  </si>
  <si>
    <t>6972a</t>
  </si>
  <si>
    <t>OLM_176455</t>
  </si>
  <si>
    <t>14559232</t>
  </si>
  <si>
    <t>Praha 4-Podolí, ve Žlutých lázních (kdysi to byly Žluté lázně a Modré lázně)</t>
  </si>
  <si>
    <t>Praha-Podolí</t>
  </si>
  <si>
    <t>Praha (Hlavní město Praha)</t>
  </si>
  <si>
    <t>50.0493872</t>
  </si>
  <si>
    <t>14.4143169</t>
  </si>
  <si>
    <t>2019-08-08</t>
  </si>
  <si>
    <t>Jaroslav Rydlo</t>
  </si>
  <si>
    <t>8. Český kras</t>
  </si>
  <si>
    <t>5952c</t>
  </si>
  <si>
    <t>OLM_174970</t>
  </si>
  <si>
    <t>14559230</t>
  </si>
  <si>
    <t>Flora moravica. Bíle Karpaty stepní, Bánov, Ordějov, břeh a těleso hráze vodní nádrže 2,85 km JJV od kostela</t>
  </si>
  <si>
    <t>Bánov</t>
  </si>
  <si>
    <t>325</t>
  </si>
  <si>
    <t>48.9675</t>
  </si>
  <si>
    <t>17.7327778</t>
  </si>
  <si>
    <t>2019-08-12</t>
  </si>
  <si>
    <t>7072a</t>
  </si>
  <si>
    <t>OLM_176454</t>
  </si>
  <si>
    <t>14559231</t>
  </si>
  <si>
    <t>Flora moravica. Bíle Karpaty stepní, Drslavice, PP Terasy-Vinohradné, bývalé sady na zterasovatělém svahu a přilehlá louka s otavou 0,5 km SV od obce</t>
  </si>
  <si>
    <t>Drslavice</t>
  </si>
  <si>
    <t>210-280</t>
  </si>
  <si>
    <t>49.0575</t>
  </si>
  <si>
    <t>17.6019444</t>
  </si>
  <si>
    <t>6971b</t>
  </si>
  <si>
    <t>OLM_176453</t>
  </si>
  <si>
    <t>14559175</t>
  </si>
  <si>
    <t>Věžky, distr. Přerov, ad ripam herbidosam in area stationis ferriviae</t>
  </si>
  <si>
    <t>Věžky</t>
  </si>
  <si>
    <t>49.4083025</t>
  </si>
  <si>
    <t>17.4158325</t>
  </si>
  <si>
    <t>2021-08-23</t>
  </si>
  <si>
    <t>6570d</t>
  </si>
  <si>
    <t>T. Homola no 6755;</t>
  </si>
  <si>
    <t>OLM_170676</t>
  </si>
  <si>
    <t>14559179</t>
  </si>
  <si>
    <t>Kojetín, distr. Přerov: in arvo humido ad occidentem versus a via ferrea, 0,5 km ad orientem a parte australe oppidi</t>
  </si>
  <si>
    <t>49.3402922</t>
  </si>
  <si>
    <t>17.317525</t>
  </si>
  <si>
    <t>s. d.</t>
  </si>
  <si>
    <t>6669d</t>
  </si>
  <si>
    <t>T. Homola no 5230;</t>
  </si>
  <si>
    <t>OLM_169134</t>
  </si>
  <si>
    <t>14559180</t>
  </si>
  <si>
    <t>Olomouc-Holice: in fossa graminosa secundum viam publicam vetustam quae ad pagum Vsisko a suburbio fert, ca 0,4 km a coemeterio</t>
  </si>
  <si>
    <t>220</t>
  </si>
  <si>
    <t>49.5664119</t>
  </si>
  <si>
    <t>17.3007464</t>
  </si>
  <si>
    <t>T. Homola no 5249;</t>
  </si>
  <si>
    <t>OLM_169135</t>
  </si>
  <si>
    <t>14559181</t>
  </si>
  <si>
    <t>poblíž konce brněnské přehrady, nedaleko V okraje Veverské Bitýšky, menší porost jednotlivě rostoucích rostlin na slunném travnatém místě</t>
  </si>
  <si>
    <t>Brno-Bystrc</t>
  </si>
  <si>
    <t>Brno-město</t>
  </si>
  <si>
    <t>49.2763144</t>
  </si>
  <si>
    <t>16.4567847</t>
  </si>
  <si>
    <t>Pavel Kusák</t>
  </si>
  <si>
    <t>68. Moravské podhůří Vysočiny</t>
  </si>
  <si>
    <t>6764b</t>
  </si>
  <si>
    <t>OLM_159122</t>
  </si>
  <si>
    <t>14559182</t>
  </si>
  <si>
    <t>CS, East Bohemia, Česká Skalice town. Severovýchodní břeh vodní nádrže Rozkoš, dlouhá hráz vybíhající do vodní plochy, skupiny rostlin na okraji asfaltové cesty</t>
  </si>
  <si>
    <t>Česká Skalice</t>
  </si>
  <si>
    <t>Náchod</t>
  </si>
  <si>
    <t>50.3871728</t>
  </si>
  <si>
    <t>16.0800758</t>
  </si>
  <si>
    <t>15b. Hradecké Polabí</t>
  </si>
  <si>
    <t>5662a</t>
  </si>
  <si>
    <t>OLM_159118</t>
  </si>
  <si>
    <t>14559183</t>
  </si>
  <si>
    <t>Těšnovice distr. Kroměříž: in area terenum motobirotarum certaminis in fine quam Skalka app.</t>
  </si>
  <si>
    <t>Těšnovice</t>
  </si>
  <si>
    <t>240</t>
  </si>
  <si>
    <t>49.2722222</t>
  </si>
  <si>
    <t>17.2616667</t>
  </si>
  <si>
    <t>20a. Bučovická pahorkatina</t>
  </si>
  <si>
    <t>6769b</t>
  </si>
  <si>
    <t>T. Homola no 5488; souřadnice chybné: 10 km od udávané lokality;</t>
  </si>
  <si>
    <t>OLM_168885</t>
  </si>
  <si>
    <t>14559184</t>
  </si>
  <si>
    <t>Křelov, distr. Olomouc: ad locum gramineum ante loriculum desolatum 1 km ad orientem ad pago</t>
  </si>
  <si>
    <t>Křelov-Břuchotín</t>
  </si>
  <si>
    <t>49.6183333</t>
  </si>
  <si>
    <t>17.2169444</t>
  </si>
  <si>
    <t>30</t>
  </si>
  <si>
    <t>T. Homola no 5558;</t>
  </si>
  <si>
    <t>OLM_168883</t>
  </si>
  <si>
    <t>14559185</t>
  </si>
  <si>
    <t>Bzenec, distr. Hodonín: in prato uvidulo iuxta trichillam supra oppidum ad viam turisticam viride merginatam, ca 1 km ad septentrionem a marginem oppidi, ca 250 m s. m.</t>
  </si>
  <si>
    <t>Bzenec</t>
  </si>
  <si>
    <t>250</t>
  </si>
  <si>
    <t>48.9929947</t>
  </si>
  <si>
    <t>17.2451483</t>
  </si>
  <si>
    <t>T. Homola no 5279;</t>
  </si>
  <si>
    <t>OLM_169137</t>
  </si>
  <si>
    <t>14559186</t>
  </si>
  <si>
    <t>Olomouc-Řepčín: ad marginem viae publicae quae ad pagum Křelov fert, ca 0,3 km ad meridio-orientem a domo deversorii Prachárna</t>
  </si>
  <si>
    <t>49.6056003</t>
  </si>
  <si>
    <t>17.2173447</t>
  </si>
  <si>
    <t>T. Homola no 5258;</t>
  </si>
  <si>
    <t>OLM_169136</t>
  </si>
  <si>
    <t>14559187</t>
  </si>
  <si>
    <t>Plaveč, d. Znojmo: ad marginem viae arvensae quae ad silvam Bábovec fert, ca 0,6 km ad meridio-occidentem a pago</t>
  </si>
  <si>
    <t>Plaveč</t>
  </si>
  <si>
    <t>Znojmo</t>
  </si>
  <si>
    <t>270</t>
  </si>
  <si>
    <t>48.9257208</t>
  </si>
  <si>
    <t>16.0697003</t>
  </si>
  <si>
    <t>7062c</t>
  </si>
  <si>
    <t>T. Homola no 4982;</t>
  </si>
  <si>
    <t>OLM_168083</t>
  </si>
  <si>
    <t>14559188</t>
  </si>
  <si>
    <t>Olomouc-Pavlovičky: in loco graminoso secundum gemini ferratae viae axes in parte septentrionale stationis ferroviae</t>
  </si>
  <si>
    <t>Olomouc-Pavlovičky</t>
  </si>
  <si>
    <t>218</t>
  </si>
  <si>
    <t>49.6070539</t>
  </si>
  <si>
    <t>17.2739444</t>
  </si>
  <si>
    <t>6369d</t>
  </si>
  <si>
    <t>T. Homola no 4846;</t>
  </si>
  <si>
    <t>OLM_168126</t>
  </si>
  <si>
    <t>14559189</t>
  </si>
  <si>
    <t>Střížov, distr. Olomouc: in campo otioso iuxta tabernaculorum coloniam ca 0,4 km ad occidentem a pago</t>
  </si>
  <si>
    <t>Drahanovice-Střížov</t>
  </si>
  <si>
    <t>310</t>
  </si>
  <si>
    <t>49.5850161</t>
  </si>
  <si>
    <t>17.0463517</t>
  </si>
  <si>
    <t>71c. Drahanské podhůří</t>
  </si>
  <si>
    <t>6468a</t>
  </si>
  <si>
    <t>T. Homola no 5062;</t>
  </si>
  <si>
    <t>OLM_168271</t>
  </si>
  <si>
    <t>14559190</t>
  </si>
  <si>
    <t>VY: Vítovice (12,5 km JZ od Vyškova): na svazích exponovaných k J pod lesem, 500 m S od obce, subxerofilní travinné porosty a křovinaté meze</t>
  </si>
  <si>
    <t>Vítovice</t>
  </si>
  <si>
    <t>Vyškov</t>
  </si>
  <si>
    <t>300-330</t>
  </si>
  <si>
    <t>49.2225</t>
  </si>
  <si>
    <t>16.8491667</t>
  </si>
  <si>
    <t>Ivan Růžička</t>
  </si>
  <si>
    <t>6767c</t>
  </si>
  <si>
    <t>duplum OLM 168400;</t>
  </si>
  <si>
    <t>OLM_168399</t>
  </si>
  <si>
    <t>14559191</t>
  </si>
  <si>
    <t>H. Kleinová: Inula britannica; J. Danihelka &amp; H. Galušková 2024: !;</t>
  </si>
  <si>
    <t>Flora moravica. Řepčín, vlhká louka u Poděbradovy pískovny</t>
  </si>
  <si>
    <t>49.6265494</t>
  </si>
  <si>
    <t>17.225135</t>
  </si>
  <si>
    <t>OLM_168601</t>
  </si>
  <si>
    <t>14559192</t>
  </si>
  <si>
    <t>Flora Moraviae: Bílé Karpaty, Louka, okraj lesa J obce</t>
  </si>
  <si>
    <t>Louka</t>
  </si>
  <si>
    <t>48.9117353</t>
  </si>
  <si>
    <t>17.4933894</t>
  </si>
  <si>
    <t>800</t>
  </si>
  <si>
    <t>J. W. Jongepier</t>
  </si>
  <si>
    <t>OLM_127461</t>
  </si>
  <si>
    <t>14559193</t>
  </si>
  <si>
    <t>CZE, Bílé Karpaty, Velká nad Veličkou, louky</t>
  </si>
  <si>
    <t>48.8924586</t>
  </si>
  <si>
    <t>17.5256233</t>
  </si>
  <si>
    <t>Hana Kočí</t>
  </si>
  <si>
    <t>OLM_136285</t>
  </si>
  <si>
    <t>14559194</t>
  </si>
  <si>
    <t>Československo, okr. Zlín: Lipová, stráň 1 km ZJZ od vsi</t>
  </si>
  <si>
    <t>Lipová</t>
  </si>
  <si>
    <t>49.1219444</t>
  </si>
  <si>
    <t>17.8661111</t>
  </si>
  <si>
    <t>6873c</t>
  </si>
  <si>
    <t>OLM_138198</t>
  </si>
  <si>
    <t>14559195</t>
  </si>
  <si>
    <t>Československo, okr. Nymburk [dnes Kolín]: Žehuň, v trase projektované dálnice 1,5 km J od obce</t>
  </si>
  <si>
    <t>Žehuň</t>
  </si>
  <si>
    <t>Kolín</t>
  </si>
  <si>
    <t>50.1208514</t>
  </si>
  <si>
    <t>15.2925725</t>
  </si>
  <si>
    <t>13a. Rožďalovická tabule</t>
  </si>
  <si>
    <t>5857d</t>
  </si>
  <si>
    <t>OLM_138151</t>
  </si>
  <si>
    <t>14559196</t>
  </si>
  <si>
    <t>Československo, okr. Zlín: Nevšová [část obce Slavičín], staré koupaliště nad SSZ koncem vsi</t>
  </si>
  <si>
    <t>Slavičín-Nevšová</t>
  </si>
  <si>
    <t>49.1169444</t>
  </si>
  <si>
    <t>17.8355556</t>
  </si>
  <si>
    <t>80</t>
  </si>
  <si>
    <t>OLM_138202</t>
  </si>
  <si>
    <t>14559197</t>
  </si>
  <si>
    <t>Těšnovice, distr. Kroměříž: ad fossam graminosam secundum viam publicam ca 0,8 km ad septentrio-occidentem a pago, ca 220 m s. m.</t>
  </si>
  <si>
    <t>49.2735681</t>
  </si>
  <si>
    <t>17.4092256</t>
  </si>
  <si>
    <t>T. Homola no 3414;</t>
  </si>
  <si>
    <t>OLM_140306</t>
  </si>
  <si>
    <t>14559147</t>
  </si>
  <si>
    <t>Inula conyzae</t>
  </si>
  <si>
    <t>orig.: Inula conyza; J. Danihelka &amp; H. Galušková 2024: !;</t>
  </si>
  <si>
    <t>jihových. svahy pod vrcholem Načer. kopce, Znojmo</t>
  </si>
  <si>
    <t>48.82568</t>
  </si>
  <si>
    <t>16.0999361</t>
  </si>
  <si>
    <t>1933-07-26</t>
  </si>
  <si>
    <t>16. Znojemsko-brněnská pahorkatina</t>
  </si>
  <si>
    <t>7162d</t>
  </si>
  <si>
    <t>OLM_097098</t>
  </si>
  <si>
    <t>14559154</t>
  </si>
  <si>
    <t>Již. Morava, obec Kobylí, v pontických hájích běžná</t>
  </si>
  <si>
    <t>48.9413442</t>
  </si>
  <si>
    <t>16.8659381</t>
  </si>
  <si>
    <t>1945-07-15</t>
  </si>
  <si>
    <t>F. Hynšt; F. Weber</t>
  </si>
  <si>
    <t>OLM_130306</t>
  </si>
  <si>
    <t>14559141</t>
  </si>
  <si>
    <t>Moravia. Valašské Meziříčí – Choryně, k. 376, Stráž</t>
  </si>
  <si>
    <t>Choryně</t>
  </si>
  <si>
    <t>Vsetín</t>
  </si>
  <si>
    <t>49.4991561</t>
  </si>
  <si>
    <t>17.890585</t>
  </si>
  <si>
    <t>1956-08-28</t>
  </si>
  <si>
    <t>6573a</t>
  </si>
  <si>
    <t>V. Pospíšil no 15636;</t>
  </si>
  <si>
    <t>OLM_114940</t>
  </si>
  <si>
    <t>14559162</t>
  </si>
  <si>
    <t>Moravia: Zábřeh, Leština – Vitošov, nad vápencovým lomem</t>
  </si>
  <si>
    <t>Lesnice</t>
  </si>
  <si>
    <t>Šumperk</t>
  </si>
  <si>
    <t>49.8674736</t>
  </si>
  <si>
    <t>16.9476578</t>
  </si>
  <si>
    <t>1956-10-05</t>
  </si>
  <si>
    <t>73b. Hanušovická vrchovina</t>
  </si>
  <si>
    <t>6167b</t>
  </si>
  <si>
    <t>V. Pospíšil no 15780;</t>
  </si>
  <si>
    <t>OLM_114942</t>
  </si>
  <si>
    <t>14559161</t>
  </si>
  <si>
    <t>Moravia: Hranice – Olšovec, u lomu</t>
  </si>
  <si>
    <t>Olšovec</t>
  </si>
  <si>
    <t>49.5812275</t>
  </si>
  <si>
    <t>17.6994439</t>
  </si>
  <si>
    <t>1957-07-19</t>
  </si>
  <si>
    <t>6472a</t>
  </si>
  <si>
    <t>V. Pospíšil no 16345;</t>
  </si>
  <si>
    <t>OLM_114943</t>
  </si>
  <si>
    <t>14559163</t>
  </si>
  <si>
    <t>Morava: Bučovice – Nesovice, j. okraj Vysokého lesa a pastvina pod ním S. m. ca 280 m</t>
  </si>
  <si>
    <t>Nesovice</t>
  </si>
  <si>
    <t>49.1533261</t>
  </si>
  <si>
    <t>17.1030353</t>
  </si>
  <si>
    <t>1963-08-16</t>
  </si>
  <si>
    <t>6868b</t>
  </si>
  <si>
    <t>V. Pospíšil no 31525;</t>
  </si>
  <si>
    <t>OLM_114941</t>
  </si>
  <si>
    <t>14559142</t>
  </si>
  <si>
    <t>Flora Moraviae: Oderské vrchy, Spálov, lesní cesta nad silnicí do Potštátu, směrem k Jakubčovicím. S. m. 450 m</t>
  </si>
  <si>
    <t>Spálov</t>
  </si>
  <si>
    <t>450</t>
  </si>
  <si>
    <t>49.6944425</t>
  </si>
  <si>
    <t>17.7539131</t>
  </si>
  <si>
    <t>1967-08-29</t>
  </si>
  <si>
    <t>Bohumil Šula</t>
  </si>
  <si>
    <t>6372b</t>
  </si>
  <si>
    <t>OLM_114939</t>
  </si>
  <si>
    <t>14559156</t>
  </si>
  <si>
    <t>Lipník n. B., Podhůra, ad aream incultam in lapicidina desolata, ca 230 m s. m.</t>
  </si>
  <si>
    <t>Lipník nad Bečvou</t>
  </si>
  <si>
    <t>49.5053519</t>
  </si>
  <si>
    <t>17.5928567</t>
  </si>
  <si>
    <t>1968-08-20</t>
  </si>
  <si>
    <t>6471d</t>
  </si>
  <si>
    <t>OLM_140315</t>
  </si>
  <si>
    <t>14559145</t>
  </si>
  <si>
    <t>Flora Moraviae: Bouzov, při zdi na hradě Bouzov</t>
  </si>
  <si>
    <t>Bouzov</t>
  </si>
  <si>
    <t>49.7048164</t>
  </si>
  <si>
    <t>16.8893758</t>
  </si>
  <si>
    <t>1971-08-31</t>
  </si>
  <si>
    <t>6267c</t>
  </si>
  <si>
    <t>OLM_117183</t>
  </si>
  <si>
    <t>14559146</t>
  </si>
  <si>
    <t>Flora Moraviae. Větrníky</t>
  </si>
  <si>
    <t>Letonice</t>
  </si>
  <si>
    <t>49.1964803</t>
  </si>
  <si>
    <t>16.9764892</t>
  </si>
  <si>
    <t>1973-06</t>
  </si>
  <si>
    <t>6867b</t>
  </si>
  <si>
    <t>duplikát OLM 116177;</t>
  </si>
  <si>
    <t>OLM_116176</t>
  </si>
  <si>
    <t>14559148</t>
  </si>
  <si>
    <t>Flora moravica. Tišnov: Collis Květnice</t>
  </si>
  <si>
    <t>Tišnov</t>
  </si>
  <si>
    <t>Brno-venkov</t>
  </si>
  <si>
    <t>49.3586894</t>
  </si>
  <si>
    <t>16.4147122</t>
  </si>
  <si>
    <t>600</t>
  </si>
  <si>
    <t>1976-07-12</t>
  </si>
  <si>
    <t>6664a</t>
  </si>
  <si>
    <t>OLM_086129</t>
  </si>
  <si>
    <t>14559149</t>
  </si>
  <si>
    <t>Flora moravica. Vyškov: In decilivibus fruticosis inter opp. Pustiměř et pag. Zelená Hora</t>
  </si>
  <si>
    <t>Pustiměř</t>
  </si>
  <si>
    <t>49.3254861</t>
  </si>
  <si>
    <t>17.0236772</t>
  </si>
  <si>
    <t>1977-09-17</t>
  </si>
  <si>
    <t>6668c</t>
  </si>
  <si>
    <t>OLM_089414</t>
  </si>
  <si>
    <t>14559150</t>
  </si>
  <si>
    <t>Flora moravica. Čebín, při okraji lesa pod lomem na kopci Dálka</t>
  </si>
  <si>
    <t>Čebín</t>
  </si>
  <si>
    <t>290</t>
  </si>
  <si>
    <t>49.3047803</t>
  </si>
  <si>
    <t>16.4814183</t>
  </si>
  <si>
    <t>1983-09-18</t>
  </si>
  <si>
    <t>Jaroslav Čáp</t>
  </si>
  <si>
    <t>6664d</t>
  </si>
  <si>
    <t>OLM_104888</t>
  </si>
  <si>
    <t>14559151</t>
  </si>
  <si>
    <t>sev. Čechy: České středohoří, vrch Trabice</t>
  </si>
  <si>
    <t>Kamýk</t>
  </si>
  <si>
    <t>Litoměřice</t>
  </si>
  <si>
    <t>50.5792758</t>
  </si>
  <si>
    <t>14.0712503</t>
  </si>
  <si>
    <t>1984-09-06</t>
  </si>
  <si>
    <t>Miloslav Studnička</t>
  </si>
  <si>
    <t>4b. Labské středohoří</t>
  </si>
  <si>
    <t>5450a</t>
  </si>
  <si>
    <t>OLM_113338</t>
  </si>
  <si>
    <t>14559160</t>
  </si>
  <si>
    <t>sev. Čechy: Ralská pahorkatina, Stráž p. Ral., čedičové zatravněné skály na JV svahu vrchu Tlustec (591 m). S. m. ca 500 m</t>
  </si>
  <si>
    <t>Brniště</t>
  </si>
  <si>
    <t>Česká Lípa</t>
  </si>
  <si>
    <t>50.7242656</t>
  </si>
  <si>
    <t>14.7471242</t>
  </si>
  <si>
    <t>1987-08-25</t>
  </si>
  <si>
    <t>Alois Čvančara</t>
  </si>
  <si>
    <t>52. Ralsko-bezdězská tabule</t>
  </si>
  <si>
    <t>5254c</t>
  </si>
  <si>
    <t>OLM_120060</t>
  </si>
  <si>
    <t>14559144</t>
  </si>
  <si>
    <t>Moravia. Přerov: sev. "Na Popovickém kopci" (Čekyňksý kopec) již. stráň</t>
  </si>
  <si>
    <t>305</t>
  </si>
  <si>
    <t>49.4844131</t>
  </si>
  <si>
    <t>17.4343753</t>
  </si>
  <si>
    <t>1987-09-13</t>
  </si>
  <si>
    <t>6570b</t>
  </si>
  <si>
    <t>OLM_121793</t>
  </si>
  <si>
    <t>14559155</t>
  </si>
  <si>
    <t>Čelechovice, d. Prostějov, ad locum lapidosum ad marginem lapicidinae desolatae quam Státní lom app., ca 2801 m s. m.</t>
  </si>
  <si>
    <t>49.53024</t>
  </si>
  <si>
    <t>17.0850156</t>
  </si>
  <si>
    <t>1992-08-19</t>
  </si>
  <si>
    <t>OLM_140314</t>
  </si>
  <si>
    <t>14559153</t>
  </si>
  <si>
    <t>Flora Moraviae, Bílé Karpaty, Starý Hrozekov, obec, lom</t>
  </si>
  <si>
    <t>Starý Hrozenkov</t>
  </si>
  <si>
    <t>48.9727189</t>
  </si>
  <si>
    <t>17.8696336</t>
  </si>
  <si>
    <t>1993-06-23</t>
  </si>
  <si>
    <t>7073a</t>
  </si>
  <si>
    <t>OLM_127462</t>
  </si>
  <si>
    <t>14559143</t>
  </si>
  <si>
    <t>Flora moravica. Klobouky: in silvis supra pag. Morkůvky</t>
  </si>
  <si>
    <t>Morkůvky</t>
  </si>
  <si>
    <t>48.9557333</t>
  </si>
  <si>
    <t>16.8534361</t>
  </si>
  <si>
    <t>1993-07</t>
  </si>
  <si>
    <t>7067a</t>
  </si>
  <si>
    <t>OLM_114938</t>
  </si>
  <si>
    <t>14559158</t>
  </si>
  <si>
    <t>Flora silesiaca, SU, Velká Kraš, polesí Bažantnice, podél cesty na okraji žulového lomu na J svahu kóty 353, V od kopce Jahodník, 2,1 km VSV žst. Kobylá, hojně</t>
  </si>
  <si>
    <t>Velká Kraš</t>
  </si>
  <si>
    <t>Jeseník</t>
  </si>
  <si>
    <t>330</t>
  </si>
  <si>
    <t>50.342285</t>
  </si>
  <si>
    <t>17.1541631</t>
  </si>
  <si>
    <t>1997-08-15</t>
  </si>
  <si>
    <t>74a. Vidnavsko-osoblažská pahorkatina</t>
  </si>
  <si>
    <t>5668d</t>
  </si>
  <si>
    <t>R. Řepka no 23102;</t>
  </si>
  <si>
    <t>OLM_141835</t>
  </si>
  <si>
    <t>14559159</t>
  </si>
  <si>
    <t>Flora silesiaca, SU, Kobylá, okraje les, silničky v les. komplexu Bažantice, 1,9 km JV–VJV žst. u obce roztr.</t>
  </si>
  <si>
    <t>Kobylá nad Vidnavkou</t>
  </si>
  <si>
    <t>50.3289958</t>
  </si>
  <si>
    <t>17.1466903</t>
  </si>
  <si>
    <t>1997-08-26</t>
  </si>
  <si>
    <t>R. Řepka no 23111;</t>
  </si>
  <si>
    <t>OLM_141834</t>
  </si>
  <si>
    <t>14559157</t>
  </si>
  <si>
    <t>Bílé Karpaty, Radějov, Měsíční údolí, v Setém háji, břeh nad silnicí</t>
  </si>
  <si>
    <t>48.8375261</t>
  </si>
  <si>
    <t>17.3590575</t>
  </si>
  <si>
    <t>2001-07-17</t>
  </si>
  <si>
    <t>7170c</t>
  </si>
  <si>
    <t>OLM_145393</t>
  </si>
  <si>
    <t>14559152</t>
  </si>
  <si>
    <t>2005-08-25</t>
  </si>
  <si>
    <t>OLM_168401</t>
  </si>
  <si>
    <t>14559167</t>
  </si>
  <si>
    <t>Inula germanica</t>
  </si>
  <si>
    <t>orig.: Inula conyza; J. Danihelka 2024: Inula germanica;</t>
  </si>
  <si>
    <t>Jižní Morava – Dolní Dunajovice, Jánské hory, ve stepní části Liščí hory roztroušeně</t>
  </si>
  <si>
    <t>48.8427228</t>
  </si>
  <si>
    <t>16.5627917</t>
  </si>
  <si>
    <t>dupla OLM 130315, OLM 130316;</t>
  </si>
  <si>
    <t>OLM_130314</t>
  </si>
  <si>
    <t>14559278</t>
  </si>
  <si>
    <t>Inula hirta</t>
  </si>
  <si>
    <t>orig.: Inula hirta; J. Danihelka &amp; H.Galušková 2024: !;</t>
  </si>
  <si>
    <t>E flora Bohamiae or. Ex horto botanico gymnasii Litomysliensis</t>
  </si>
  <si>
    <t>Litomyšl</t>
  </si>
  <si>
    <t>Svitavy</t>
  </si>
  <si>
    <t>49.8729428</t>
  </si>
  <si>
    <t>16.3113567</t>
  </si>
  <si>
    <t>1894-07</t>
  </si>
  <si>
    <t>Bohumil Fleischer</t>
  </si>
  <si>
    <t>62. Litomyšlská pánev</t>
  </si>
  <si>
    <t>6163b</t>
  </si>
  <si>
    <t>OLM_070048</t>
  </si>
  <si>
    <t>14559346</t>
  </si>
  <si>
    <t>orig.: Inula hirta; J. Danihelka &amp; H. Galušková 2024: !;</t>
  </si>
  <si>
    <t>Moravia. Pausram b. Auspitz</t>
  </si>
  <si>
    <t>48.9446622</t>
  </si>
  <si>
    <t>16.6425761</t>
  </si>
  <si>
    <t>1907-07</t>
  </si>
  <si>
    <t>Heinrich Laus</t>
  </si>
  <si>
    <t>OLM_070042</t>
  </si>
  <si>
    <t>14559343</t>
  </si>
  <si>
    <t>Flora moravica. Stráň Zabitý, Náměšť u Ol.</t>
  </si>
  <si>
    <t>Náměšť na Hané</t>
  </si>
  <si>
    <t>49.5955636</t>
  </si>
  <si>
    <t>17.0272528</t>
  </si>
  <si>
    <t>1908-08</t>
  </si>
  <si>
    <t>Josef Otruba</t>
  </si>
  <si>
    <t>OLM_070038</t>
  </si>
  <si>
    <t>14559340</t>
  </si>
  <si>
    <t>Flora moravica. Stráň Zabitý Náměšť u Olomouce</t>
  </si>
  <si>
    <t>1912-07-01</t>
  </si>
  <si>
    <t>OLM_070033</t>
  </si>
  <si>
    <t>14559283</t>
  </si>
  <si>
    <t>Flora moravica. Náměšť na Hané: in valle Hluboký žleb</t>
  </si>
  <si>
    <t>49.5955717</t>
  </si>
  <si>
    <t>17.0275856</t>
  </si>
  <si>
    <t>1923-06</t>
  </si>
  <si>
    <t>OLM_114961</t>
  </si>
  <si>
    <t>14559285</t>
  </si>
  <si>
    <t>orig.: Inula hirta; J. Danihelka 2024: !;</t>
  </si>
  <si>
    <t>Flora moravica. Mikulov: collis Šibeničník</t>
  </si>
  <si>
    <t>Mikulov</t>
  </si>
  <si>
    <t>48.7896594</t>
  </si>
  <si>
    <t>16.6302964</t>
  </si>
  <si>
    <t>17b. Pavlovské kopce</t>
  </si>
  <si>
    <t>7265b</t>
  </si>
  <si>
    <t>OLM_114963</t>
  </si>
  <si>
    <t>14559288</t>
  </si>
  <si>
    <t>Flora moravica. Strážnice: collis Šumárník supra pag. Kněždub</t>
  </si>
  <si>
    <t>Kněždub</t>
  </si>
  <si>
    <t>48.8666319</t>
  </si>
  <si>
    <t>17.3946325</t>
  </si>
  <si>
    <t>7170a</t>
  </si>
  <si>
    <t>OLM_114967</t>
  </si>
  <si>
    <t>14559289</t>
  </si>
  <si>
    <t>Flora moravica. Mikulov: collis Danielův vrch supra pag. Dunajovice</t>
  </si>
  <si>
    <t>48.8452583</t>
  </si>
  <si>
    <t>16.5206806</t>
  </si>
  <si>
    <t>OLM_114966</t>
  </si>
  <si>
    <t>7170b</t>
  </si>
  <si>
    <t>14559284</t>
  </si>
  <si>
    <t>Flora moravica. Bučovice: collis Větrník supra pag. Letonice</t>
  </si>
  <si>
    <t>49.1974019</t>
  </si>
  <si>
    <t>16.9844142</t>
  </si>
  <si>
    <t>1924-06</t>
  </si>
  <si>
    <t>OLM_114962</t>
  </si>
  <si>
    <t>14559286</t>
  </si>
  <si>
    <t>Flora moravica. Mikulov: collis Vys. Roh</t>
  </si>
  <si>
    <t>48.8065789</t>
  </si>
  <si>
    <t>16.6934456</t>
  </si>
  <si>
    <t>17c. Milovicko-valtická pahorkatina</t>
  </si>
  <si>
    <t>7166c</t>
  </si>
  <si>
    <t>OLM_114964</t>
  </si>
  <si>
    <t>14559290</t>
  </si>
  <si>
    <t>Flora moravica. Velká nad Veličkou: collis Hradisko supra pag. Javorník</t>
  </si>
  <si>
    <t>Javorník</t>
  </si>
  <si>
    <t>48.8548522</t>
  </si>
  <si>
    <t>17.5608722</t>
  </si>
  <si>
    <t>OLM_114968</t>
  </si>
  <si>
    <t>14559344</t>
  </si>
  <si>
    <t>Flora moravica: Olomouc: Hluboké údolí u Náměště</t>
  </si>
  <si>
    <t>1931-06</t>
  </si>
  <si>
    <t>OLM_070039</t>
  </si>
  <si>
    <t>14559269</t>
  </si>
  <si>
    <t>Flora von Süd-Mähren. Větrníky u Dražovic</t>
  </si>
  <si>
    <t>49.1968897</t>
  </si>
  <si>
    <t>16.9809781</t>
  </si>
  <si>
    <t>1931-06-14</t>
  </si>
  <si>
    <t>OLM_070044</t>
  </si>
  <si>
    <t>14559287</t>
  </si>
  <si>
    <t>Flora moravica. Klobouky: in declivi stepposi [sic!] supra pag. Morkůvky</t>
  </si>
  <si>
    <t>48.973031</t>
  </si>
  <si>
    <t>16.876745</t>
  </si>
  <si>
    <t>1932-06</t>
  </si>
  <si>
    <t>OLM_114965</t>
  </si>
  <si>
    <t>14559255</t>
  </si>
  <si>
    <t>Flora moravica. Kyjov: Ad marginem silvae Dubový vrch supra Archlebov</t>
  </si>
  <si>
    <t>Archlebov</t>
  </si>
  <si>
    <t>49.0628786</t>
  </si>
  <si>
    <t>17.0062131</t>
  </si>
  <si>
    <t>1933-06-24</t>
  </si>
  <si>
    <t>6968a</t>
  </si>
  <si>
    <t>OLM_088501</t>
  </si>
  <si>
    <t>14559277</t>
  </si>
  <si>
    <t>orig.: Inula hirta var. obtusifolia; J. Danihelka &amp; H.Galušková 2024: Inula hirta;</t>
  </si>
  <si>
    <t>Flora Moravie. Montes Carpathi Albi. in stepposis Jasenová pr. M. Blatnice</t>
  </si>
  <si>
    <t>48.938101</t>
  </si>
  <si>
    <t>17.529849</t>
  </si>
  <si>
    <t>1934-06</t>
  </si>
  <si>
    <t>7071c</t>
  </si>
  <si>
    <t>OLM_070045</t>
  </si>
  <si>
    <t>14559345</t>
  </si>
  <si>
    <t>Flora von Süd-Mähren. Nikolsburg: Steppenabhänge des Galgenberges</t>
  </si>
  <si>
    <t>48.7884406</t>
  </si>
  <si>
    <t>16.6305642</t>
  </si>
  <si>
    <t>OLM_070041</t>
  </si>
  <si>
    <t>14559334</t>
  </si>
  <si>
    <t>Flora moravica. Jížní stráň Kosíře</t>
  </si>
  <si>
    <t>49.5325433</t>
  </si>
  <si>
    <t>17.0783906</t>
  </si>
  <si>
    <t>1935-07</t>
  </si>
  <si>
    <t>6468c</t>
  </si>
  <si>
    <t>OLM_070026</t>
  </si>
  <si>
    <t>14559337</t>
  </si>
  <si>
    <t>Flora moravica. Olomouc: Hněvotínská step</t>
  </si>
  <si>
    <t>49.5558797</t>
  </si>
  <si>
    <t>17.1763269</t>
  </si>
  <si>
    <t>1938-07</t>
  </si>
  <si>
    <t>OLM_070029</t>
  </si>
  <si>
    <t>14559279</t>
  </si>
  <si>
    <t>F. Čouka: Inula hirta; J. Danihelka &amp; H.Galušková 2024: !;</t>
  </si>
  <si>
    <t>Květena Moravy. Boršice, louky na Lesné porůznu</t>
  </si>
  <si>
    <t>Boršice</t>
  </si>
  <si>
    <t>49.065685</t>
  </si>
  <si>
    <t>17.328795</t>
  </si>
  <si>
    <t>1942-06-20</t>
  </si>
  <si>
    <t>77c. Chřiby</t>
  </si>
  <si>
    <t>6969b</t>
  </si>
  <si>
    <t>OLM_128408</t>
  </si>
  <si>
    <t>14559347</t>
  </si>
  <si>
    <t>Flora moravica. Olomouc: Stráň u Zabitého v Hlubokém žlebě u Náměště n/H.</t>
  </si>
  <si>
    <t>1942-07</t>
  </si>
  <si>
    <t>OLM_070037</t>
  </si>
  <si>
    <t>Beroun</t>
  </si>
  <si>
    <t>6050d</t>
  </si>
  <si>
    <t>14559275</t>
  </si>
  <si>
    <t>Již. Morava, Bílé Karpaty; obec Nivnice, vrch Králov, na stepní stráni roztroušeně</t>
  </si>
  <si>
    <t>Nivnice</t>
  </si>
  <si>
    <t>48.98672</t>
  </si>
  <si>
    <t>17.678539</t>
  </si>
  <si>
    <t>1943-06-06</t>
  </si>
  <si>
    <t>František Hynšt; Stanislav Staněk</t>
  </si>
  <si>
    <t>OLM_128406</t>
  </si>
  <si>
    <t>14559276</t>
  </si>
  <si>
    <t>Již. Morava; Bílé Karpaty; obec Blatnička, polostepní louky Dlouhé louky, hojná</t>
  </si>
  <si>
    <t>Blatnička</t>
  </si>
  <si>
    <t>48.934152</t>
  </si>
  <si>
    <t>17.524434</t>
  </si>
  <si>
    <t>1943-06-26</t>
  </si>
  <si>
    <t>F. Weber: nemá ouška a je drsná;</t>
  </si>
  <si>
    <t>OLM_128407</t>
  </si>
  <si>
    <t>14559341</t>
  </si>
  <si>
    <t>Flora moravica. Olomouc: Stráň U zabitého v Hlubokém žlebě u Náměště na Hané</t>
  </si>
  <si>
    <t>1943-07</t>
  </si>
  <si>
    <t>OLM_070034</t>
  </si>
  <si>
    <t>14559336</t>
  </si>
  <si>
    <t>260</t>
  </si>
  <si>
    <t>1943-08</t>
  </si>
  <si>
    <t>OLM_070028</t>
  </si>
  <si>
    <t>14559332</t>
  </si>
  <si>
    <t>orig.: Inula britannica; J. Danihelka &amp; H. Galušková 2024: Inula hirta</t>
  </si>
  <si>
    <t>Již. Morava, obec Mouřinov; stepní stráň Šévy roztroušeně (Weber)</t>
  </si>
  <si>
    <t>Marefy</t>
  </si>
  <si>
    <t>49.1340178</t>
  </si>
  <si>
    <t>16.9713625</t>
  </si>
  <si>
    <t>1945-07-07</t>
  </si>
  <si>
    <t>6867d</t>
  </si>
  <si>
    <t>duplum OLM 130300;</t>
  </si>
  <si>
    <t>OLM_130299</t>
  </si>
  <si>
    <t>14559342</t>
  </si>
  <si>
    <t>Flora moravica. Olomouc: Hluboký žleb u Náměště n/H.</t>
  </si>
  <si>
    <t>1949-07</t>
  </si>
  <si>
    <t>duplum OLM 070036;</t>
  </si>
  <si>
    <t>OLM_070035</t>
  </si>
  <si>
    <t>14559335</t>
  </si>
  <si>
    <t>1950-06</t>
  </si>
  <si>
    <t>dupla OLM 070030, OLM 070031;</t>
  </si>
  <si>
    <t>OLM_070027</t>
  </si>
  <si>
    <t>14559338</t>
  </si>
  <si>
    <t>duplum OLM 070031;</t>
  </si>
  <si>
    <t>OLM_070030</t>
  </si>
  <si>
    <t>14559339</t>
  </si>
  <si>
    <t>Flora moravica. Olomouc. U zabitého v Hlubokém žlebě u Náměště na Hané</t>
  </si>
  <si>
    <t>OLM_070032</t>
  </si>
  <si>
    <t>14559274</t>
  </si>
  <si>
    <t>Již. Morava, Pálavské kopce; obec Milovice, stepní stráň do vrchu s šípakodubochlumem, zde roztroušene s Inula oculus-christi, Dictamnus albus, Orchis purpurea</t>
  </si>
  <si>
    <t>Milovice</t>
  </si>
  <si>
    <t>48.8454147</t>
  </si>
  <si>
    <t>16.6941528</t>
  </si>
  <si>
    <t>1952-07-07</t>
  </si>
  <si>
    <t>OLM_128405</t>
  </si>
  <si>
    <t>14559270</t>
  </si>
  <si>
    <t>Flora Moraviae: Olomoucko: Kosíř, při okraji lesa nad čelechovickou Kaplí</t>
  </si>
  <si>
    <t>Kaple</t>
  </si>
  <si>
    <t>49.535065</t>
  </si>
  <si>
    <t>17.080788</t>
  </si>
  <si>
    <t>1953-05-26</t>
  </si>
  <si>
    <t>OLM_070049</t>
  </si>
  <si>
    <t>14559282</t>
  </si>
  <si>
    <t>Olomouc – Hněvotínská step</t>
  </si>
  <si>
    <t>49.555736</t>
  </si>
  <si>
    <t>17.177636</t>
  </si>
  <si>
    <t>1955</t>
  </si>
  <si>
    <t>OLM_153642</t>
  </si>
  <si>
    <t>14559268</t>
  </si>
  <si>
    <t>B. Šula: Inula hirta; J. Danihelka &amp; H. Galušková 2024: !;</t>
  </si>
  <si>
    <t>Hněvotínská step</t>
  </si>
  <si>
    <t>49.55603</t>
  </si>
  <si>
    <t>17.1768069</t>
  </si>
  <si>
    <t>1955-07-02</t>
  </si>
  <si>
    <t xml:space="preserve"> Chaloupka</t>
  </si>
  <si>
    <t>OLM_087845</t>
  </si>
  <si>
    <t>14559333</t>
  </si>
  <si>
    <t>Bílé Karpaty, Milejovy lúky</t>
  </si>
  <si>
    <t>48.9453344</t>
  </si>
  <si>
    <t>17.5122311</t>
  </si>
  <si>
    <t>1968-06-08</t>
  </si>
  <si>
    <t xml:space="preserve"> Roztomilý</t>
  </si>
  <si>
    <t>OLM_117168</t>
  </si>
  <si>
    <t>Horní Němčí</t>
  </si>
  <si>
    <t>7171b</t>
  </si>
  <si>
    <t>14559259</t>
  </si>
  <si>
    <t>Bohemia centralis. Český kras: Koda u Srbska: rozvolněný šípákový háj na jižním svahu Údolí děsů</t>
  </si>
  <si>
    <t>Tetín</t>
  </si>
  <si>
    <t>49.9338139</t>
  </si>
  <si>
    <t>14.1203411</t>
  </si>
  <si>
    <t>1968-06-22</t>
  </si>
  <si>
    <t>Leo Bureš</t>
  </si>
  <si>
    <t>OLM_113334</t>
  </si>
  <si>
    <t>14559264</t>
  </si>
  <si>
    <t>Flora moravica. Bučovice: Ad marginem fruticeti supra Nevojice</t>
  </si>
  <si>
    <t>Nevojice</t>
  </si>
  <si>
    <t>49.1352083</t>
  </si>
  <si>
    <t>17.0492308</t>
  </si>
  <si>
    <t>1969-06-27</t>
  </si>
  <si>
    <t>6868c</t>
  </si>
  <si>
    <t>OLM_086141</t>
  </si>
  <si>
    <t>14559260</t>
  </si>
  <si>
    <t>Bohemia centralis. Český kras: doubrava na jižním svahu Vysoké stráně u Hostíma</t>
  </si>
  <si>
    <t>Bubovice</t>
  </si>
  <si>
    <t>345</t>
  </si>
  <si>
    <t>49.9620933</t>
  </si>
  <si>
    <t>14.1402278</t>
  </si>
  <si>
    <t>1969-08-04</t>
  </si>
  <si>
    <t>6050b</t>
  </si>
  <si>
    <t>OLM_113335</t>
  </si>
  <si>
    <t>14559254</t>
  </si>
  <si>
    <t>Plantae čechoslovenicae. Hodonín: supra oppidulum Kobylí</t>
  </si>
  <si>
    <t>48.9312686</t>
  </si>
  <si>
    <t>16.8936614</t>
  </si>
  <si>
    <t>1972-06-26</t>
  </si>
  <si>
    <t>OLM_088502</t>
  </si>
  <si>
    <t>14559266</t>
  </si>
  <si>
    <t>Flora moravica. Kroměříž: In decl.stepp. inter Zdounky et Divoky</t>
  </si>
  <si>
    <t>Zdounky</t>
  </si>
  <si>
    <t>49.2199839</t>
  </si>
  <si>
    <t>17.3119325</t>
  </si>
  <si>
    <t>1972-06-27</t>
  </si>
  <si>
    <t>6769d</t>
  </si>
  <si>
    <t>OLM_086142</t>
  </si>
  <si>
    <t>14559257</t>
  </si>
  <si>
    <t>Větrníky</t>
  </si>
  <si>
    <t>49.1969442</t>
  </si>
  <si>
    <t>16.9772486</t>
  </si>
  <si>
    <t>scheda manu I. Hlobilová (Jongepierová);</t>
  </si>
  <si>
    <t>OLM_109625</t>
  </si>
  <si>
    <t>14559258</t>
  </si>
  <si>
    <t>Bučovice, Šévy</t>
  </si>
  <si>
    <t>49.1349792</t>
  </si>
  <si>
    <t>16.9719572</t>
  </si>
  <si>
    <t>OLM_109624</t>
  </si>
  <si>
    <t>14559265</t>
  </si>
  <si>
    <t>Flora moravica. Slavkov: In decl. ad Kobeřice</t>
  </si>
  <si>
    <t>Kobeřice u Brna</t>
  </si>
  <si>
    <t>49.0913539</t>
  </si>
  <si>
    <t>16.8865536</t>
  </si>
  <si>
    <t>1976-06-08</t>
  </si>
  <si>
    <t>6967a</t>
  </si>
  <si>
    <t>OLM_086140</t>
  </si>
  <si>
    <t>14559267</t>
  </si>
  <si>
    <t>Flora moravica. Slavkov: Loco Randler supra Bučovice</t>
  </si>
  <si>
    <t>Borkovany</t>
  </si>
  <si>
    <t>49.0392097</t>
  </si>
  <si>
    <t>16.8315822</t>
  </si>
  <si>
    <t>6966d</t>
  </si>
  <si>
    <t>OLM_086143</t>
  </si>
  <si>
    <t>14559262</t>
  </si>
  <si>
    <t>Flora moravica. Klobouky, Slavkov: ad marginem silvae (quercetum pubescentis). Inter Hoštěrádky et Lovčičky</t>
  </si>
  <si>
    <t>Bošovice</t>
  </si>
  <si>
    <t>49.05564</t>
  </si>
  <si>
    <t>16.8692044</t>
  </si>
  <si>
    <t>1977-06-22</t>
  </si>
  <si>
    <t>OLM_089425</t>
  </si>
  <si>
    <t>14559261</t>
  </si>
  <si>
    <t>Flora moravica. Klobouky: Loco stepposo Wiesgrundy [= PR Visengrunty] dicto supra pag. Bošovice</t>
  </si>
  <si>
    <t>49.0447158</t>
  </si>
  <si>
    <t>16.827325</t>
  </si>
  <si>
    <t>1977-06-24</t>
  </si>
  <si>
    <t>OLM_089426</t>
  </si>
  <si>
    <t>14559263</t>
  </si>
  <si>
    <t>Flora moravica. Klobouky: In silva Líchy supra Vel. Hoštěhrádky</t>
  </si>
  <si>
    <t>Velké Hostěrádky</t>
  </si>
  <si>
    <t>49.0445328</t>
  </si>
  <si>
    <t>16.8814578</t>
  </si>
  <si>
    <t>6967c</t>
  </si>
  <si>
    <t>OLM_089424</t>
  </si>
  <si>
    <t>14559252</t>
  </si>
  <si>
    <t>Flora moravica. Sudice. Výslunná stráň nad údolím říčky Chvojnice na kopci Kozí hřbety jižně od vsi</t>
  </si>
  <si>
    <t>Ketkovice</t>
  </si>
  <si>
    <t>420</t>
  </si>
  <si>
    <t>49.1662947</t>
  </si>
  <si>
    <t>16.2321897</t>
  </si>
  <si>
    <t>1981-06-13</t>
  </si>
  <si>
    <t>6863a</t>
  </si>
  <si>
    <t>OLM_102986</t>
  </si>
  <si>
    <t>14559251</t>
  </si>
  <si>
    <t>Flora moravica. Distr. Vyškov. Výslunná stráň Randler 2 km JJZ od obce Bošovice</t>
  </si>
  <si>
    <t>1982-06-08</t>
  </si>
  <si>
    <t>Jindřich Hanousek</t>
  </si>
  <si>
    <t>duplum OLM 102985;</t>
  </si>
  <si>
    <t>OLM_102984</t>
  </si>
  <si>
    <t>14559253</t>
  </si>
  <si>
    <t>Flora moravica: Dunajovické kopce. Výslunné travnaté svahy Liščího kopce severně obce Březí</t>
  </si>
  <si>
    <t>1982-06-16</t>
  </si>
  <si>
    <t>OLM_102987</t>
  </si>
  <si>
    <t>14559256</t>
  </si>
  <si>
    <t>Komořany u Rousínova. Malé strany [= přírodní památka Stepní stráň u Komořan]</t>
  </si>
  <si>
    <t>Komořany</t>
  </si>
  <si>
    <t>49.1956561</t>
  </si>
  <si>
    <t>16.9254161</t>
  </si>
  <si>
    <t>1985-06-21</t>
  </si>
  <si>
    <t>Ivana Hlobilová</t>
  </si>
  <si>
    <t>duplum OLM 109627;</t>
  </si>
  <si>
    <t>OLM_109626</t>
  </si>
  <si>
    <t>14559280</t>
  </si>
  <si>
    <t>Čejč – Hovorany: ad aream graminosam in localitate protecta quam Jezovitky app., ca 2 km ad septentrionem a pago Hovorany</t>
  </si>
  <si>
    <t>Hovorany</t>
  </si>
  <si>
    <t>48.9646711</t>
  </si>
  <si>
    <t>16.9722172</t>
  </si>
  <si>
    <t>T. Homola no 2492;</t>
  </si>
  <si>
    <t>OLM_140325</t>
  </si>
  <si>
    <t>14559281</t>
  </si>
  <si>
    <t>Vyškovská pahorkatina, Bučovice. Lučinatý svah Šévy při polní cestě mezi obcí Marefy a Mouřínov</t>
  </si>
  <si>
    <t>49.133638</t>
  </si>
  <si>
    <t>16.970857</t>
  </si>
  <si>
    <t>2002-06-15</t>
  </si>
  <si>
    <t>OLM_152449</t>
  </si>
  <si>
    <t>14559273</t>
  </si>
  <si>
    <t>Flora moravica. Bíle Karpaty lesní, Horní Němčí (distr. Uherské Hradiště), Dolnoněmčanské louky, JZ okraj louky podél bučiny 4 km J od kostela</t>
  </si>
  <si>
    <t>530</t>
  </si>
  <si>
    <t>48.8965556</t>
  </si>
  <si>
    <t>17.6308333</t>
  </si>
  <si>
    <t>2018-06-05</t>
  </si>
  <si>
    <t>OLM_173385</t>
  </si>
  <si>
    <t>14559271</t>
  </si>
  <si>
    <t>Flora moravica. Hustopečská pahorkatina, Němčičky (distr. Břeclav), 0,85 km JJZ od vrchu Kuntinov (322 m), vysoká mez mezi polní cestou a PP Jesličky</t>
  </si>
  <si>
    <t>Němčičky</t>
  </si>
  <si>
    <t>48.9426667</t>
  </si>
  <si>
    <t>16.8375</t>
  </si>
  <si>
    <t>2020-05-17</t>
  </si>
  <si>
    <t>Ivan Jindra</t>
  </si>
  <si>
    <t>OLM_179195</t>
  </si>
  <si>
    <t>14559272</t>
  </si>
  <si>
    <t>Flora moravica. Bílé Karpaty lesní, Nová Lhota (distr. Hodonín), trať Podobné, louky kolem hřebenové polní cesty 2,4 km SSV od kostela</t>
  </si>
  <si>
    <t>Nová Lhota</t>
  </si>
  <si>
    <t>455</t>
  </si>
  <si>
    <t>48.8863889</t>
  </si>
  <si>
    <t>17.5991667</t>
  </si>
  <si>
    <t>2020-08-28</t>
  </si>
  <si>
    <t>OLM_177038</t>
  </si>
  <si>
    <t>14559164</t>
  </si>
  <si>
    <t>Inula oculus-christi</t>
  </si>
  <si>
    <t>orig.: Inula conyza; J. Danihelka 2024: Inula oculus-christi;</t>
  </si>
  <si>
    <t>Bučovice – Větrníky</t>
  </si>
  <si>
    <t>49.1975208</t>
  </si>
  <si>
    <t>16.9754419</t>
  </si>
  <si>
    <t>OLM_109612</t>
  </si>
  <si>
    <t>14559166</t>
  </si>
  <si>
    <t>Litenčické vrchy, Člupy u Křižanovic</t>
  </si>
  <si>
    <t>Křižanovice</t>
  </si>
  <si>
    <t>49.1520058</t>
  </si>
  <si>
    <t>16.9576575</t>
  </si>
  <si>
    <t>1975-06-14</t>
  </si>
  <si>
    <t>Vlastimil Tlusták</t>
  </si>
  <si>
    <t>OLM_109339</t>
  </si>
  <si>
    <t>14559330</t>
  </si>
  <si>
    <t>Inula salicina</t>
  </si>
  <si>
    <t>orig.: Inula salicina; J. Danihelka &amp; H. Galušková 2024: !;</t>
  </si>
  <si>
    <t>Flora moravica. Veselí n. Mor.: in pratis humidis loco Benátky</t>
  </si>
  <si>
    <t>48.9555181</t>
  </si>
  <si>
    <t>17.3766636</t>
  </si>
  <si>
    <t>1922-08</t>
  </si>
  <si>
    <t>OLM_115013</t>
  </si>
  <si>
    <t>14559327</t>
  </si>
  <si>
    <t>49.1968758</t>
  </si>
  <si>
    <t>16.9764719</t>
  </si>
  <si>
    <t>1924-07</t>
  </si>
  <si>
    <t>OLM_115017</t>
  </si>
  <si>
    <t>14559328</t>
  </si>
  <si>
    <t>orig.: Inula salicina f. subhirta; J. Danihelka &amp; H. Galušková 2024: Inula salicina;</t>
  </si>
  <si>
    <t>Flora moravica. Hodonín: in pratis humidis inter pagos Rohatec et Sudoměřice</t>
  </si>
  <si>
    <t>Rohatec</t>
  </si>
  <si>
    <t>48.8779408</t>
  </si>
  <si>
    <t>17.223905</t>
  </si>
  <si>
    <t>7169a</t>
  </si>
  <si>
    <t>OLM_115015</t>
  </si>
  <si>
    <t>14559325</t>
  </si>
  <si>
    <t>Flora moravica. Vel. Pavlovice: loco Zazmonika supra pag. Bořetice</t>
  </si>
  <si>
    <t>Bořetice</t>
  </si>
  <si>
    <t>48.9360003</t>
  </si>
  <si>
    <t>16.8530114</t>
  </si>
  <si>
    <t>1926-07</t>
  </si>
  <si>
    <t>OLM_115019</t>
  </si>
  <si>
    <t>14559324</t>
  </si>
  <si>
    <t>Flora moravica. Uh. Ostroh: in pratis humidis ad pag. Ostr. Nová Ves</t>
  </si>
  <si>
    <t>Ostrožská Nová Ves</t>
  </si>
  <si>
    <t>49.0043392</t>
  </si>
  <si>
    <t>17.4363228</t>
  </si>
  <si>
    <t>6970d</t>
  </si>
  <si>
    <t>OLM_115020</t>
  </si>
  <si>
    <t>14559329</t>
  </si>
  <si>
    <t>Flora moravica. Brno: in locis humidis infra viam ferr. ad pag. Chrlice</t>
  </si>
  <si>
    <t>Brno-Chrlice</t>
  </si>
  <si>
    <t>49.12639</t>
  </si>
  <si>
    <t>16.6590158</t>
  </si>
  <si>
    <t>1928-07</t>
  </si>
  <si>
    <t>6865d</t>
  </si>
  <si>
    <t>OLM_115016</t>
  </si>
  <si>
    <t>14559295</t>
  </si>
  <si>
    <t>Olmütz: oberer Grüg. Wald</t>
  </si>
  <si>
    <t>Grygov</t>
  </si>
  <si>
    <t>49.5257839</t>
  </si>
  <si>
    <t>17.3164386</t>
  </si>
  <si>
    <t>1929-09</t>
  </si>
  <si>
    <t>6469d</t>
  </si>
  <si>
    <t>OLM_070098</t>
  </si>
  <si>
    <t>14559296</t>
  </si>
  <si>
    <t>Flora von Mähren: Olmütz: Moorwiesen b. Černovír</t>
  </si>
  <si>
    <t>Černovír</t>
  </si>
  <si>
    <t>49.61793</t>
  </si>
  <si>
    <t>17.2720897</t>
  </si>
  <si>
    <t>1930-08</t>
  </si>
  <si>
    <t>14559298</t>
  </si>
  <si>
    <t>Moravia: Bílé Karpaty: collis Vyzkum</t>
  </si>
  <si>
    <t>Tasov</t>
  </si>
  <si>
    <t>48.8684494</t>
  </si>
  <si>
    <t>17.4383897</t>
  </si>
  <si>
    <t>1933-07</t>
  </si>
  <si>
    <t>OLM_070100</t>
  </si>
  <si>
    <t>14559326</t>
  </si>
  <si>
    <t>48.9576233</t>
  </si>
  <si>
    <t>16.859995</t>
  </si>
  <si>
    <t>OLM_115018</t>
  </si>
  <si>
    <t>14559294</t>
  </si>
  <si>
    <t>orig.: Inula salicina f.oblongifolia; J. Danihelka &amp; H. Galušková 2024: Inula salicina;</t>
  </si>
  <si>
    <t>Flora Moraviae: Weiße Karpaten: Steppenabhänge b. Radějov</t>
  </si>
  <si>
    <t>48.832145</t>
  </si>
  <si>
    <t>17.3840017</t>
  </si>
  <si>
    <t>OLM_070096</t>
  </si>
  <si>
    <t>14559319</t>
  </si>
  <si>
    <t>Myslechovice, okres Litovel. Rampach, vých. okraj jehlič. lesa vpravo od Derpochové cesty, asi 360 m n. m.; kulm. břidl., porůznu</t>
  </si>
  <si>
    <t>Litovel-Myslechovice</t>
  </si>
  <si>
    <t>49.6708478</t>
  </si>
  <si>
    <t>17.0300806</t>
  </si>
  <si>
    <t>1941-08-22</t>
  </si>
  <si>
    <t>OLM_115026</t>
  </si>
  <si>
    <t>14559303</t>
  </si>
  <si>
    <t>F. Weber: Inula salicina; J. Danihelka &amp; H. Galušková 2024: !;</t>
  </si>
  <si>
    <t>Již. Morava, Bílé Karpaty; obec Blatnička, polostepní louky Dlouhé louky, hojný</t>
  </si>
  <si>
    <t>48.9355094</t>
  </si>
  <si>
    <t>17.5300408</t>
  </si>
  <si>
    <t>Pozn.: Je lysá, hodně ouškaté listy – Weber, nekvetoucí;</t>
  </si>
  <si>
    <t>OLM_128375</t>
  </si>
  <si>
    <t>14559302</t>
  </si>
  <si>
    <t>Květena Moravy. Bíle Karpaty – Kněždub; Vojšické louky, stráně k potoku Járkovci, porůznu v hustých kruzích</t>
  </si>
  <si>
    <t>48.8517303</t>
  </si>
  <si>
    <t>17.4218689</t>
  </si>
  <si>
    <t>1943-07-17</t>
  </si>
  <si>
    <t>duplum OLM 128377;</t>
  </si>
  <si>
    <t>OLM_128376</t>
  </si>
  <si>
    <t>14559305</t>
  </si>
  <si>
    <t>Bílé Karpaty – Kněždub; Šumárník, severní stráň, okraj lesíku v části Kunčí hory, porůznu</t>
  </si>
  <si>
    <t>48.8694578</t>
  </si>
  <si>
    <t>17.3898761</t>
  </si>
  <si>
    <t>OLM_128366</t>
  </si>
  <si>
    <t>14559249</t>
  </si>
  <si>
    <t>orig.: Inula britannica; J. Danihelka 2024: Inula salicina;</t>
  </si>
  <si>
    <t>Již. Morava; Veselí nad Mor., po obou březích řeky Moravy dosti hojný</t>
  </si>
  <si>
    <t>48.9514264</t>
  </si>
  <si>
    <t>17.3759889</t>
  </si>
  <si>
    <t>2500</t>
  </si>
  <si>
    <t>1944-08-20</t>
  </si>
  <si>
    <t>OLM_130302</t>
  </si>
  <si>
    <t>14559304</t>
  </si>
  <si>
    <t>Již. Morava, obec Kobylí; pontické háje dosti častá</t>
  </si>
  <si>
    <t>48.9391356</t>
  </si>
  <si>
    <t>16.8603911</t>
  </si>
  <si>
    <t>OLM_128374</t>
  </si>
  <si>
    <t>14559225</t>
  </si>
  <si>
    <t>orig.: Inula britannica; J. Danihelka &amp; H. Galušková 2024: Inula salicina;</t>
  </si>
  <si>
    <t>příměs k Inula britannica;</t>
  </si>
  <si>
    <t>14559248</t>
  </si>
  <si>
    <t>Již. Morava, Veselí nad Mor.; po obou březích řeky Moravy od "přívozu" směrem k Mor. Písku skupinovitě roztroušen</t>
  </si>
  <si>
    <t>48.9524803</t>
  </si>
  <si>
    <t>17.3694269</t>
  </si>
  <si>
    <t>4000</t>
  </si>
  <si>
    <t>duplum OLM 130295;</t>
  </si>
  <si>
    <t>OLM_130294</t>
  </si>
  <si>
    <t>14559250</t>
  </si>
  <si>
    <t>Již. Morava, Veselí nad Mor., louky po pravém břehu řeky Moravy na sušších místech od Lidéřovského nádraží k Mor. Písku skupinovitě roztroušen</t>
  </si>
  <si>
    <t>175</t>
  </si>
  <si>
    <t>48.9528256</t>
  </si>
  <si>
    <t>17.3752561</t>
  </si>
  <si>
    <t>5000</t>
  </si>
  <si>
    <t>duplum OLM 130303;</t>
  </si>
  <si>
    <t>OLM_130296</t>
  </si>
  <si>
    <t>14559331</t>
  </si>
  <si>
    <t>orig.: Inula britannica; J. Danihelka &amp; H. Galušková 2024: Inula salicina</t>
  </si>
  <si>
    <t>Již. Morava, Veselí n. Mor.; na březích řeky Moravy skupinovitě hojný</t>
  </si>
  <si>
    <t>48.9505114</t>
  </si>
  <si>
    <t>17.3823761</t>
  </si>
  <si>
    <t>duplum OLM 130305;</t>
  </si>
  <si>
    <t>OLM_130304</t>
  </si>
  <si>
    <t>14559299</t>
  </si>
  <si>
    <t>Holešov, Dobrotice, louky pod Lysinou</t>
  </si>
  <si>
    <t>Dobrotice</t>
  </si>
  <si>
    <t>49.3410306</t>
  </si>
  <si>
    <t>17.6286539</t>
  </si>
  <si>
    <t>1948</t>
  </si>
  <si>
    <t>OLM_153637</t>
  </si>
  <si>
    <t>14559323</t>
  </si>
  <si>
    <t>Moravia centralis, Kojetín: ad marginem silvae Horní les dictae prope oppidum Kojetín, cca 180 m s. m.</t>
  </si>
  <si>
    <t>49.3687914</t>
  </si>
  <si>
    <t>17.3270522</t>
  </si>
  <si>
    <t>1948-07-27</t>
  </si>
  <si>
    <t>Jan Reitmayer; Ludmila Reitmayerová</t>
  </si>
  <si>
    <t>Fl. Exs. Reipubl. Čechosl. no 1376. Inula salicina;</t>
  </si>
  <si>
    <t>OLM_115025</t>
  </si>
  <si>
    <t>14559300</t>
  </si>
  <si>
    <t>orig.: Inula aspera; J. Danihelka &amp; H. Galušková 2024: Inula salicina;</t>
  </si>
  <si>
    <t>Hostýnské vrchy, Holešov, Dobrotice: Louky pod Lysinou (598 m)</t>
  </si>
  <si>
    <t>49.3355508</t>
  </si>
  <si>
    <t>17.6226028</t>
  </si>
  <si>
    <t>1949</t>
  </si>
  <si>
    <t>OLM_153636</t>
  </si>
  <si>
    <t>14559297</t>
  </si>
  <si>
    <t>Flora moravica: Olomoucko: Olomouc-Slavonín: úvoz nad obcí</t>
  </si>
  <si>
    <t>Olomouc-Slavonín</t>
  </si>
  <si>
    <t>49.5681214</t>
  </si>
  <si>
    <t>17.2344644</t>
  </si>
  <si>
    <t>1951-07-02</t>
  </si>
  <si>
    <t>OLM_070099</t>
  </si>
  <si>
    <t>14559311</t>
  </si>
  <si>
    <t>Moravia: Hranice – Hor. Těšice, okraj Querceta</t>
  </si>
  <si>
    <t>Horní Těšice</t>
  </si>
  <si>
    <t>49.4956608</t>
  </si>
  <si>
    <t>17.7859478</t>
  </si>
  <si>
    <t>1954-08-22</t>
  </si>
  <si>
    <t>6572b</t>
  </si>
  <si>
    <t>V. Pospíšil no 12274;</t>
  </si>
  <si>
    <t>OLM_115036</t>
  </si>
  <si>
    <t>14559309</t>
  </si>
  <si>
    <t>Slavonín. Úvoz nad kostelem</t>
  </si>
  <si>
    <t>1956-07-20</t>
  </si>
  <si>
    <t>OLM_087844</t>
  </si>
  <si>
    <t>14559313</t>
  </si>
  <si>
    <t>Moravia: Val. Meziříčí – Poličná, na sevvých. okraji, na mezi</t>
  </si>
  <si>
    <t>Poličná</t>
  </si>
  <si>
    <t>49.4713958</t>
  </si>
  <si>
    <t>17.9500756</t>
  </si>
  <si>
    <t>1956-07-25</t>
  </si>
  <si>
    <t>6573b</t>
  </si>
  <si>
    <t>V. Pospíšil no 15243;</t>
  </si>
  <si>
    <t>OLM_115034</t>
  </si>
  <si>
    <t>14559314</t>
  </si>
  <si>
    <t>Moravia: Val. Meziříčí – Branky, Kašparka</t>
  </si>
  <si>
    <t>Branky</t>
  </si>
  <si>
    <t>49.4609611</t>
  </si>
  <si>
    <t>17.8929242</t>
  </si>
  <si>
    <t>1956-07-26</t>
  </si>
  <si>
    <t>V. Pospíšil no 15258; místo zv. Kašparka se nepodařilo najít;</t>
  </si>
  <si>
    <t>OLM_115033</t>
  </si>
  <si>
    <t>14559317</t>
  </si>
  <si>
    <t>Moravia: Holešov – Prusinovice, les Ochozy</t>
  </si>
  <si>
    <t>Bystřice pod Hostýnem</t>
  </si>
  <si>
    <t>49.3913928</t>
  </si>
  <si>
    <t>17.61902</t>
  </si>
  <si>
    <t>1956-08-17</t>
  </si>
  <si>
    <t>6671b</t>
  </si>
  <si>
    <t>V. Pospíšil no 15494;</t>
  </si>
  <si>
    <t>OLM_115030</t>
  </si>
  <si>
    <t>14559315</t>
  </si>
  <si>
    <t>Moravia: N. Jičín – Hodslavice, dubový hájek na svahu sevvých obce (koty 416)</t>
  </si>
  <si>
    <t>Hodslavice</t>
  </si>
  <si>
    <t>49.5530928</t>
  </si>
  <si>
    <t>18.0404333</t>
  </si>
  <si>
    <t>1957-08-29</t>
  </si>
  <si>
    <t>6474a</t>
  </si>
  <si>
    <t>V. Pospíšil no 16805;</t>
  </si>
  <si>
    <t>OLM_115032</t>
  </si>
  <si>
    <t>14559316</t>
  </si>
  <si>
    <t>Moravia: N. Jičín – Ženklava, již. svah Hlásnice</t>
  </si>
  <si>
    <t>Ženklava</t>
  </si>
  <si>
    <t>49.5531286</t>
  </si>
  <si>
    <t>18.0864625</t>
  </si>
  <si>
    <t>V. Pospíšil no 16816;</t>
  </si>
  <si>
    <t>OLM_115031</t>
  </si>
  <si>
    <t>14559312</t>
  </si>
  <si>
    <t>Moravia: Lipník – Loučka, jihozáp. myslivny pod lesem na louce</t>
  </si>
  <si>
    <t>Lipník nad Bečvou-Loučka</t>
  </si>
  <si>
    <t>49.5657733</t>
  </si>
  <si>
    <t>17.5809661</t>
  </si>
  <si>
    <t>1958-08-17</t>
  </si>
  <si>
    <t>6471a</t>
  </si>
  <si>
    <t>V. Pospíšil no 16643;</t>
  </si>
  <si>
    <t>OLM_115035</t>
  </si>
  <si>
    <t>14559320</t>
  </si>
  <si>
    <t>Morava: Bystřice p/Host., jjv. města na sz úpatí Hostýna, c. 450 m</t>
  </si>
  <si>
    <t>49.3748397</t>
  </si>
  <si>
    <t>17.6805606</t>
  </si>
  <si>
    <t>1963-07-24</t>
  </si>
  <si>
    <t>6672a</t>
  </si>
  <si>
    <t>V. Pospíšil no 34621;</t>
  </si>
  <si>
    <t>OLM_115028</t>
  </si>
  <si>
    <t>14559318</t>
  </si>
  <si>
    <t>Moravia: Kojetín – Obědkovice, Křivy, meze jz. obce</t>
  </si>
  <si>
    <t>Obědkovice</t>
  </si>
  <si>
    <t>49.3856781</t>
  </si>
  <si>
    <t>17.2134297</t>
  </si>
  <si>
    <t>1963-08-13</t>
  </si>
  <si>
    <t>V. Pospíšil no 31482;</t>
  </si>
  <si>
    <t>OLM_115029</t>
  </si>
  <si>
    <t>14559322</t>
  </si>
  <si>
    <t>Flora Moraviae: Šternberk, okraj lesa a luk (pastvin) jihozápadně od Těšíkova, asi 1 km od kóty 565,2 m. S. m. cca 460 m</t>
  </si>
  <si>
    <t>Šternberk-Těšíkov</t>
  </si>
  <si>
    <t>460</t>
  </si>
  <si>
    <t>49.7284222</t>
  </si>
  <si>
    <t>17.3322972</t>
  </si>
  <si>
    <t>1966-07-14</t>
  </si>
  <si>
    <t>6270c</t>
  </si>
  <si>
    <t>duplum OLM 115023;</t>
  </si>
  <si>
    <t>OLM_115022</t>
  </si>
  <si>
    <t>14559321</t>
  </si>
  <si>
    <t>Flora Moraviae: Lesnice okres Šumperk, v křoví býv. lomu Vápenné skály</t>
  </si>
  <si>
    <t>49.8840497</t>
  </si>
  <si>
    <t>16.9432222</t>
  </si>
  <si>
    <t>1969-07-31</t>
  </si>
  <si>
    <t>OLM_115024</t>
  </si>
  <si>
    <t>14559292</t>
  </si>
  <si>
    <t>Flora Moraviae: Strážnice: Bílé Karpaty: Radějov, lesostepní louky</t>
  </si>
  <si>
    <t>48.8335733</t>
  </si>
  <si>
    <t>17.3803033</t>
  </si>
  <si>
    <t>OLM_100481</t>
  </si>
  <si>
    <t>14559310</t>
  </si>
  <si>
    <t>Bučovice: In silvis supra Nevojice</t>
  </si>
  <si>
    <t>49.1423353</t>
  </si>
  <si>
    <t>17.0429069</t>
  </si>
  <si>
    <t>1973-07-01</t>
  </si>
  <si>
    <t>OLM_086603</t>
  </si>
  <si>
    <t>14559308</t>
  </si>
  <si>
    <t>Flora moravica. Tišnov: in decl. fruticosis supra stat. viae ferrae</t>
  </si>
  <si>
    <t>49.3470842</t>
  </si>
  <si>
    <t>16.4182547</t>
  </si>
  <si>
    <t>1976-04-12</t>
  </si>
  <si>
    <t>OLM_086132</t>
  </si>
  <si>
    <t>Bruntál</t>
  </si>
  <si>
    <t>14559293</t>
  </si>
  <si>
    <t>střed. Čechy: Mělnicko, zbytky slatinných luk u trati u Mělnické Vrutice</t>
  </si>
  <si>
    <t>Mělnická Vrutice</t>
  </si>
  <si>
    <t>Mělník</t>
  </si>
  <si>
    <t>50.3437686</t>
  </si>
  <si>
    <t>14.5447517</t>
  </si>
  <si>
    <t>1981-06-25</t>
  </si>
  <si>
    <t>11a. Všetatské Polabí</t>
  </si>
  <si>
    <t>5653c</t>
  </si>
  <si>
    <t>OLM_113329</t>
  </si>
  <si>
    <t>14559291</t>
  </si>
  <si>
    <t>orig.: Inula salicina subsp. salicina; J. Danihelka &amp; H. Galušková 2024: Inula salicina;</t>
  </si>
  <si>
    <t>Flora moravica: distr. Vyškov: výslunná stráňka Hašky 3 km SV od obce Nesovice</t>
  </si>
  <si>
    <t>49.1575147</t>
  </si>
  <si>
    <t>17.0468178</t>
  </si>
  <si>
    <t>1982-07-12</t>
  </si>
  <si>
    <t>6868a</t>
  </si>
  <si>
    <t>OLM_102988</t>
  </si>
  <si>
    <t>14559306</t>
  </si>
  <si>
    <t>orig.: Inula germanica; Č. Deyl 1997: Inula salicifolia; J. Danihelka &amp; H. Galušková 2024: Inula salicina;</t>
  </si>
  <si>
    <t>Flora districti olomucensis. Hrubá Voda: ad caespem in area pagi, secundum viam publicam, cum graminibus cohabitans. S. m. ca 320 m</t>
  </si>
  <si>
    <t>Hrubá voda</t>
  </si>
  <si>
    <t>320</t>
  </si>
  <si>
    <t>49.6680694</t>
  </si>
  <si>
    <t>17.4218858</t>
  </si>
  <si>
    <t>6370b</t>
  </si>
  <si>
    <t>OLM_140321</t>
  </si>
  <si>
    <t>14559247</t>
  </si>
  <si>
    <t>Česká republika, okr. Bruntál, Opavská pahorkatina: Lichnov (Krnov), Krnov-Ježník, násep u rybníku za bývalým vojenským cvičištěm nad silnicí Krnov–Město Albrechtice, trávobylinné společenstvo náspu</t>
  </si>
  <si>
    <t>Krnov</t>
  </si>
  <si>
    <t>50.1000069</t>
  </si>
  <si>
    <t>17.6610511</t>
  </si>
  <si>
    <t>1994-07-22</t>
  </si>
  <si>
    <t>74b. Opavská pahorkatina</t>
  </si>
  <si>
    <t>5871d</t>
  </si>
  <si>
    <t>OLM_126380</t>
  </si>
  <si>
    <t>14559301</t>
  </si>
  <si>
    <t>Flora Moraviae. Bíle Karpaty, Kněždub, NPR Čertoryje, u pomníčku, louka</t>
  </si>
  <si>
    <t>48.8552578</t>
  </si>
  <si>
    <t>17.4167722</t>
  </si>
  <si>
    <t>1997-07-09</t>
  </si>
  <si>
    <t>OLM_142430</t>
  </si>
  <si>
    <t>14559307</t>
  </si>
  <si>
    <t>Flora silesiaca. SU, Černá Voda, okraj lesní silničky u lovecké chaty S od Velkého rybn., 1,5 km SZ kostela v obci, vz.</t>
  </si>
  <si>
    <t>Černá Voda</t>
  </si>
  <si>
    <t>328</t>
  </si>
  <si>
    <t>50.3181031</t>
  </si>
  <si>
    <t>17.1400975</t>
  </si>
  <si>
    <t>1997-08-14</t>
  </si>
  <si>
    <t>R. Řepka no 23047;</t>
  </si>
  <si>
    <t>OLM_141833</t>
  </si>
  <si>
    <t>Pole_upravene</t>
  </si>
  <si>
    <t>šířka</t>
  </si>
  <si>
    <t>Latitude_quadrant</t>
  </si>
  <si>
    <t>délka</t>
  </si>
  <si>
    <t>Longitude_quadrant</t>
  </si>
  <si>
    <t>49.475</t>
  </si>
  <si>
    <t>17.875</t>
  </si>
  <si>
    <t>49.675</t>
  </si>
  <si>
    <t>17.7916666666667</t>
  </si>
  <si>
    <t>48.975</t>
  </si>
  <si>
    <t>16.875</t>
  </si>
  <si>
    <t>17.4583333333333</t>
  </si>
  <si>
    <t>49.725</t>
  </si>
  <si>
    <t>49.175</t>
  </si>
  <si>
    <t>16.9583333333333</t>
  </si>
  <si>
    <t>48.825</t>
  </si>
  <si>
    <t>16.125</t>
  </si>
  <si>
    <t>49.375</t>
  </si>
  <si>
    <t>16.375</t>
  </si>
  <si>
    <t>49.325</t>
  </si>
  <si>
    <t>17.0416666666667</t>
  </si>
  <si>
    <t>16.4583333333333</t>
  </si>
  <si>
    <t>50.575</t>
  </si>
  <si>
    <t>14.0416666666667</t>
  </si>
  <si>
    <t>49.225</t>
  </si>
  <si>
    <t>48.925</t>
  </si>
  <si>
    <t>49.525</t>
  </si>
  <si>
    <t>17.125</t>
  </si>
  <si>
    <t>17.625</t>
  </si>
  <si>
    <t>17.375</t>
  </si>
  <si>
    <t>50.325</t>
  </si>
  <si>
    <t>50.725</t>
  </si>
  <si>
    <t>14.7083333333333</t>
  </si>
  <si>
    <t>49.575</t>
  </si>
  <si>
    <t>17.7083333333333</t>
  </si>
  <si>
    <t>49.875</t>
  </si>
  <si>
    <t>48.875</t>
  </si>
  <si>
    <t>16.7083333333333</t>
  </si>
  <si>
    <t>16.5416666666667</t>
  </si>
  <si>
    <t>17.2083333333333</t>
  </si>
  <si>
    <t>17.2916666666667</t>
  </si>
  <si>
    <t>49.125</t>
  </si>
  <si>
    <t>49.625</t>
  </si>
  <si>
    <t>49.425</t>
  </si>
  <si>
    <t>49.275</t>
  </si>
  <si>
    <t>50.375</t>
  </si>
  <si>
    <t>16.0416666666667</t>
  </si>
  <si>
    <t>17.5416666666667</t>
  </si>
  <si>
    <t>50.125</t>
  </si>
  <si>
    <t>15.2916666666667</t>
  </si>
  <si>
    <t>18.125</t>
  </si>
  <si>
    <t>48.725</t>
  </si>
  <si>
    <t>16.7916666666667</t>
  </si>
  <si>
    <t>49.075</t>
  </si>
  <si>
    <t>50.025</t>
  </si>
  <si>
    <t>14.375</t>
  </si>
  <si>
    <t>18.0416666666667</t>
  </si>
  <si>
    <t>16.625</t>
  </si>
  <si>
    <t>48.775</t>
  </si>
  <si>
    <t>49.025</t>
  </si>
  <si>
    <t>16.2083333333333</t>
  </si>
  <si>
    <t>49.925</t>
  </si>
  <si>
    <t>14.125</t>
  </si>
  <si>
    <t>49.975</t>
  </si>
  <si>
    <t>16.2916666666667</t>
  </si>
  <si>
    <t>14.5416666666667</t>
  </si>
  <si>
    <t>17.9583333333333</t>
  </si>
  <si>
    <t>jmeno_standard</t>
  </si>
  <si>
    <t>jmeno_orig</t>
  </si>
  <si>
    <t>sidlo</t>
  </si>
  <si>
    <t>NadmVyska</t>
  </si>
  <si>
    <t>Latitude</t>
  </si>
  <si>
    <t>Longitude</t>
  </si>
  <si>
    <t>presnost</t>
  </si>
  <si>
    <t>nalezce</t>
  </si>
  <si>
    <t>herbar</t>
  </si>
  <si>
    <t>poznamka</t>
  </si>
  <si>
    <t>Extern_ID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</si>
</sst>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4" x14ac:knownFonts="1">
    <font>
      <sz val="11"/>
      <color indexed="8"/>
      <name val="Calibri"/>
      <family val="2"/>
      <scheme val="minor"/>
    </font>
    <font>
      <sz val="10"/>
      <color indexed="8"/>
      <name val="Arial"/>
      <charset val="238"/>
    </font>
    <font>
      <sz val="10"/>
      <color indexed="8"/>
      <name val="Arial"/>
      <family val="2"/>
      <charset val="238"/>
    </font>
    <font>
      <sz val="12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2" fillId="0" borderId="0"/>
  </cellStyleXfs>
  <cellXfs count="10">
    <xf numFmtId="0" fontId="0" fillId="0" borderId="0" xfId="0"/>
    <xf numFmtId="0" fontId="1" fillId="2" borderId="1" xfId="1" applyFont="1" applyFill="1" applyBorder="1" applyAlignment="1">
      <alignment horizontal="center"/>
    </xf>
    <xf numFmtId="164" fontId="0" fillId="0" borderId="0" xfId="0" applyNumberFormat="1"/>
    <xf numFmtId="0" fontId="0" fillId="0" borderId="0" xfId="0" applyNumberFormat="1"/>
    <xf numFmtId="0" fontId="0" fillId="3" borderId="0" xfId="0" applyFill="1"/>
    <xf numFmtId="164" fontId="1" fillId="0" borderId="2" xfId="2" applyNumberFormat="1" applyFont="1" applyFill="1" applyBorder="1" applyAlignment="1">
      <alignment wrapText="1"/>
    </xf>
    <xf numFmtId="1" fontId="0" fillId="0" borderId="0" xfId="0" applyNumberFormat="1"/>
    <xf numFmtId="164" fontId="1" fillId="3" borderId="2" xfId="2" applyNumberFormat="1" applyFont="1" applyFill="1" applyBorder="1" applyAlignment="1">
      <alignment wrapText="1"/>
    </xf>
    <xf numFmtId="1" fontId="0" fillId="3" borderId="0" xfId="0" applyNumberFormat="1" applyFill="1"/>
    <xf numFmtId="0" fontId="3" fillId="0" borderId="2" xfId="3" applyFont="1" applyFill="1" applyBorder="1" applyAlignment="1">
      <alignment wrapText="1"/>
    </xf>
  </cellXfs>
  <cellStyles count="4">
    <cellStyle name="Normální" xfId="0" builtinId="0"/>
    <cellStyle name="normální_List1" xfId="2"/>
    <cellStyle name="normální_prepocet_kvadratu_SK" xfId="1"/>
    <cellStyle name="Normální_prepocet_kvadratu_SK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8"/>
  <sheetViews>
    <sheetView tabSelected="1" workbookViewId="0"/>
  </sheetViews>
  <sheetFormatPr defaultRowHeight="15" x14ac:dyDescent="0.25"/>
  <cols>
    <col min="1" max="1" width="10.42578125" bestFit="1" customWidth="1"/>
    <col min="2" max="2" width="18.28515625" bestFit="1" customWidth="1"/>
    <col min="3" max="3" width="66.28515625" customWidth="1"/>
    <col min="4" max="4" width="187.85546875" bestFit="1" customWidth="1"/>
    <col min="5" max="5" width="31.7109375" bestFit="1" customWidth="1"/>
    <col min="6" max="6" width="26.28515625" bestFit="1" customWidth="1"/>
    <col min="7" max="7" width="17.140625" bestFit="1" customWidth="1"/>
    <col min="8" max="8" width="14" bestFit="1" customWidth="1"/>
    <col min="9" max="9" width="14.5703125" bestFit="1" customWidth="1"/>
    <col min="10" max="10" width="18.5703125" bestFit="1" customWidth="1"/>
    <col min="11" max="11" width="11.7109375" bestFit="1" customWidth="1"/>
    <col min="12" max="12" width="35.85546875" bestFit="1" customWidth="1"/>
    <col min="13" max="13" width="7.140625" bestFit="1" customWidth="1"/>
    <col min="14" max="14" width="37.42578125" bestFit="1" customWidth="1"/>
    <col min="15" max="15" width="9.28515625" bestFit="1" customWidth="1"/>
    <col min="16" max="16" width="66.85546875" bestFit="1" customWidth="1"/>
    <col min="17" max="17" width="13" bestFit="1" customWidth="1"/>
    <col min="18" max="19" width="9.140625" style="4"/>
  </cols>
  <sheetData>
    <row r="1" spans="1:19" x14ac:dyDescent="0.25">
      <c r="A1" t="s">
        <v>0</v>
      </c>
      <c r="B1" t="s">
        <v>1726</v>
      </c>
      <c r="C1" t="s">
        <v>1727</v>
      </c>
      <c r="D1" t="s">
        <v>1</v>
      </c>
      <c r="E1" t="s">
        <v>1728</v>
      </c>
      <c r="F1" t="s">
        <v>2</v>
      </c>
      <c r="G1" t="s">
        <v>1729</v>
      </c>
      <c r="H1" t="s">
        <v>1730</v>
      </c>
      <c r="I1" t="s">
        <v>1731</v>
      </c>
      <c r="J1" t="s">
        <v>1732</v>
      </c>
      <c r="K1" t="s">
        <v>3</v>
      </c>
      <c r="L1" t="s">
        <v>1733</v>
      </c>
      <c r="M1" t="s">
        <v>1734</v>
      </c>
      <c r="N1" t="s">
        <v>4</v>
      </c>
      <c r="O1" t="s">
        <v>5</v>
      </c>
      <c r="P1" t="s">
        <v>1735</v>
      </c>
      <c r="Q1" t="s">
        <v>1736</v>
      </c>
      <c r="R1" t="s">
        <v>1661</v>
      </c>
      <c r="S1" s="4" t="s">
        <v>1663</v>
      </c>
    </row>
    <row r="2" spans="1:19" x14ac:dyDescent="0.25">
      <c r="A2" t="s">
        <v>739</v>
      </c>
      <c r="B2" t="s">
        <v>723</v>
      </c>
      <c r="C2" t="s">
        <v>724</v>
      </c>
      <c r="D2" t="s">
        <v>740</v>
      </c>
      <c r="E2" t="s">
        <v>741</v>
      </c>
      <c r="F2" t="s">
        <v>742</v>
      </c>
      <c r="G2" t="s">
        <v>12</v>
      </c>
      <c r="H2" t="s">
        <v>743</v>
      </c>
      <c r="I2" t="s">
        <v>744</v>
      </c>
      <c r="J2" t="s">
        <v>15</v>
      </c>
      <c r="K2" t="s">
        <v>745</v>
      </c>
      <c r="L2" t="s">
        <v>159</v>
      </c>
      <c r="M2" t="s">
        <v>18</v>
      </c>
      <c r="N2" t="s">
        <v>160</v>
      </c>
      <c r="O2" t="s">
        <v>746</v>
      </c>
      <c r="P2" t="s">
        <v>747</v>
      </c>
      <c r="Q2" t="s">
        <v>748</v>
      </c>
      <c r="R2" t="s">
        <v>1664</v>
      </c>
      <c r="S2" s="4" t="s">
        <v>1665</v>
      </c>
    </row>
    <row r="3" spans="1:19" x14ac:dyDescent="0.25">
      <c r="A3" t="s">
        <v>778</v>
      </c>
      <c r="B3" t="s">
        <v>723</v>
      </c>
      <c r="C3" t="s">
        <v>724</v>
      </c>
      <c r="D3" t="s">
        <v>779</v>
      </c>
      <c r="E3" t="s">
        <v>780</v>
      </c>
      <c r="F3" t="s">
        <v>75</v>
      </c>
      <c r="G3" t="s">
        <v>781</v>
      </c>
      <c r="H3" t="s">
        <v>782</v>
      </c>
      <c r="I3" t="s">
        <v>783</v>
      </c>
      <c r="J3" t="s">
        <v>68</v>
      </c>
      <c r="K3" t="s">
        <v>784</v>
      </c>
      <c r="L3" t="s">
        <v>785</v>
      </c>
      <c r="M3" t="s">
        <v>18</v>
      </c>
      <c r="N3" t="s">
        <v>395</v>
      </c>
      <c r="O3" t="s">
        <v>786</v>
      </c>
      <c r="P3" t="s">
        <v>12</v>
      </c>
      <c r="Q3" t="s">
        <v>787</v>
      </c>
      <c r="R3" t="s">
        <v>1666</v>
      </c>
      <c r="S3" s="4" t="s">
        <v>1667</v>
      </c>
    </row>
    <row r="4" spans="1:19" x14ac:dyDescent="0.25">
      <c r="A4" t="s">
        <v>885</v>
      </c>
      <c r="B4" t="s">
        <v>723</v>
      </c>
      <c r="C4" t="s">
        <v>724</v>
      </c>
      <c r="D4" t="s">
        <v>886</v>
      </c>
      <c r="E4" t="s">
        <v>887</v>
      </c>
      <c r="F4" t="s">
        <v>11</v>
      </c>
      <c r="G4" t="s">
        <v>12</v>
      </c>
      <c r="H4" t="s">
        <v>888</v>
      </c>
      <c r="I4" t="s">
        <v>889</v>
      </c>
      <c r="J4" t="s">
        <v>58</v>
      </c>
      <c r="K4" t="s">
        <v>890</v>
      </c>
      <c r="L4" t="s">
        <v>17</v>
      </c>
      <c r="M4" t="s">
        <v>18</v>
      </c>
      <c r="N4" t="s">
        <v>50</v>
      </c>
      <c r="O4" t="s">
        <v>891</v>
      </c>
      <c r="P4" t="s">
        <v>12</v>
      </c>
      <c r="Q4" t="s">
        <v>892</v>
      </c>
      <c r="R4" t="s">
        <v>1668</v>
      </c>
      <c r="S4" s="4" t="s">
        <v>1669</v>
      </c>
    </row>
    <row r="5" spans="1:19" x14ac:dyDescent="0.25">
      <c r="A5" t="s">
        <v>863</v>
      </c>
      <c r="B5" t="s">
        <v>723</v>
      </c>
      <c r="C5" t="s">
        <v>724</v>
      </c>
      <c r="D5" t="s">
        <v>864</v>
      </c>
      <c r="E5" t="s">
        <v>155</v>
      </c>
      <c r="F5" t="s">
        <v>155</v>
      </c>
      <c r="G5" t="s">
        <v>865</v>
      </c>
      <c r="H5" t="s">
        <v>866</v>
      </c>
      <c r="I5" t="s">
        <v>867</v>
      </c>
      <c r="J5" t="s">
        <v>181</v>
      </c>
      <c r="K5" t="s">
        <v>868</v>
      </c>
      <c r="L5" t="s">
        <v>261</v>
      </c>
      <c r="M5" t="s">
        <v>18</v>
      </c>
      <c r="N5" t="s">
        <v>160</v>
      </c>
      <c r="O5" t="s">
        <v>869</v>
      </c>
      <c r="P5" t="s">
        <v>12</v>
      </c>
      <c r="Q5" t="s">
        <v>870</v>
      </c>
      <c r="R5" t="s">
        <v>1664</v>
      </c>
      <c r="S5" s="4" t="s">
        <v>1670</v>
      </c>
    </row>
    <row r="6" spans="1:19" x14ac:dyDescent="0.25">
      <c r="A6" t="s">
        <v>796</v>
      </c>
      <c r="B6" t="s">
        <v>723</v>
      </c>
      <c r="C6" t="s">
        <v>724</v>
      </c>
      <c r="D6" t="s">
        <v>797</v>
      </c>
      <c r="E6" t="s">
        <v>798</v>
      </c>
      <c r="F6" t="s">
        <v>88</v>
      </c>
      <c r="G6" t="s">
        <v>12</v>
      </c>
      <c r="H6" t="s">
        <v>799</v>
      </c>
      <c r="I6" t="s">
        <v>800</v>
      </c>
      <c r="J6" t="s">
        <v>138</v>
      </c>
      <c r="K6" t="s">
        <v>801</v>
      </c>
      <c r="L6" t="s">
        <v>785</v>
      </c>
      <c r="M6" t="s">
        <v>18</v>
      </c>
      <c r="N6" t="s">
        <v>94</v>
      </c>
      <c r="O6" t="s">
        <v>802</v>
      </c>
      <c r="P6" t="s">
        <v>12</v>
      </c>
      <c r="Q6" t="s">
        <v>803</v>
      </c>
      <c r="R6" t="s">
        <v>1671</v>
      </c>
      <c r="S6" s="4" t="s">
        <v>1669</v>
      </c>
    </row>
    <row r="7" spans="1:19" x14ac:dyDescent="0.25">
      <c r="A7" t="s">
        <v>804</v>
      </c>
      <c r="B7" t="s">
        <v>723</v>
      </c>
      <c r="C7" t="s">
        <v>724</v>
      </c>
      <c r="D7" t="s">
        <v>805</v>
      </c>
      <c r="E7" t="s">
        <v>806</v>
      </c>
      <c r="F7" t="s">
        <v>665</v>
      </c>
      <c r="G7" t="s">
        <v>12</v>
      </c>
      <c r="H7" t="s">
        <v>807</v>
      </c>
      <c r="I7" t="s">
        <v>808</v>
      </c>
      <c r="J7" t="s">
        <v>58</v>
      </c>
      <c r="K7" t="s">
        <v>809</v>
      </c>
      <c r="L7" t="s">
        <v>17</v>
      </c>
      <c r="M7" t="s">
        <v>18</v>
      </c>
      <c r="N7" t="s">
        <v>607</v>
      </c>
      <c r="O7" t="s">
        <v>810</v>
      </c>
      <c r="P7" t="s">
        <v>811</v>
      </c>
      <c r="Q7" t="s">
        <v>812</v>
      </c>
      <c r="R7" t="s">
        <v>1672</v>
      </c>
      <c r="S7" s="4" t="s">
        <v>1673</v>
      </c>
    </row>
    <row r="8" spans="1:19" x14ac:dyDescent="0.25">
      <c r="A8" t="s">
        <v>722</v>
      </c>
      <c r="B8" t="s">
        <v>723</v>
      </c>
      <c r="C8" t="s">
        <v>724</v>
      </c>
      <c r="D8" t="s">
        <v>725</v>
      </c>
      <c r="E8" t="s">
        <v>636</v>
      </c>
      <c r="F8" t="s">
        <v>636</v>
      </c>
      <c r="G8" t="s">
        <v>12</v>
      </c>
      <c r="H8" t="s">
        <v>726</v>
      </c>
      <c r="I8" t="s">
        <v>727</v>
      </c>
      <c r="J8" t="s">
        <v>181</v>
      </c>
      <c r="K8" t="s">
        <v>728</v>
      </c>
      <c r="L8" t="s">
        <v>39</v>
      </c>
      <c r="M8" t="s">
        <v>18</v>
      </c>
      <c r="N8" t="s">
        <v>729</v>
      </c>
      <c r="O8" t="s">
        <v>730</v>
      </c>
      <c r="P8" t="s">
        <v>12</v>
      </c>
      <c r="Q8" t="s">
        <v>731</v>
      </c>
      <c r="R8" t="s">
        <v>1674</v>
      </c>
      <c r="S8" s="4" t="s">
        <v>1675</v>
      </c>
    </row>
    <row r="9" spans="1:19" x14ac:dyDescent="0.25">
      <c r="A9" t="s">
        <v>813</v>
      </c>
      <c r="B9" t="s">
        <v>723</v>
      </c>
      <c r="C9" t="s">
        <v>724</v>
      </c>
      <c r="D9" t="s">
        <v>814</v>
      </c>
      <c r="E9" t="s">
        <v>815</v>
      </c>
      <c r="F9" t="s">
        <v>816</v>
      </c>
      <c r="G9" t="s">
        <v>12</v>
      </c>
      <c r="H9" t="s">
        <v>817</v>
      </c>
      <c r="I9" t="s">
        <v>818</v>
      </c>
      <c r="J9" t="s">
        <v>819</v>
      </c>
      <c r="K9" t="s">
        <v>820</v>
      </c>
      <c r="L9" t="s">
        <v>17</v>
      </c>
      <c r="M9" t="s">
        <v>18</v>
      </c>
      <c r="N9" t="s">
        <v>729</v>
      </c>
      <c r="O9" t="s">
        <v>821</v>
      </c>
      <c r="P9" t="s">
        <v>12</v>
      </c>
      <c r="Q9" t="s">
        <v>822</v>
      </c>
      <c r="R9" t="s">
        <v>1676</v>
      </c>
      <c r="S9" s="4" t="s">
        <v>1677</v>
      </c>
    </row>
    <row r="10" spans="1:19" x14ac:dyDescent="0.25">
      <c r="A10" t="s">
        <v>823</v>
      </c>
      <c r="B10" t="s">
        <v>723</v>
      </c>
      <c r="C10" t="s">
        <v>724</v>
      </c>
      <c r="D10" t="s">
        <v>824</v>
      </c>
      <c r="E10" t="s">
        <v>825</v>
      </c>
      <c r="F10" t="s">
        <v>665</v>
      </c>
      <c r="G10" t="s">
        <v>12</v>
      </c>
      <c r="H10" t="s">
        <v>826</v>
      </c>
      <c r="I10" t="s">
        <v>827</v>
      </c>
      <c r="J10" t="s">
        <v>37</v>
      </c>
      <c r="K10" t="s">
        <v>828</v>
      </c>
      <c r="L10" t="s">
        <v>17</v>
      </c>
      <c r="M10" t="s">
        <v>18</v>
      </c>
      <c r="N10" t="s">
        <v>172</v>
      </c>
      <c r="O10" t="s">
        <v>829</v>
      </c>
      <c r="P10" t="s">
        <v>12</v>
      </c>
      <c r="Q10" t="s">
        <v>830</v>
      </c>
      <c r="R10" t="s">
        <v>1678</v>
      </c>
      <c r="S10" s="4" t="s">
        <v>1679</v>
      </c>
    </row>
    <row r="11" spans="1:19" x14ac:dyDescent="0.25">
      <c r="A11" t="s">
        <v>831</v>
      </c>
      <c r="B11" t="s">
        <v>723</v>
      </c>
      <c r="C11" t="s">
        <v>724</v>
      </c>
      <c r="D11" t="s">
        <v>832</v>
      </c>
      <c r="E11" t="s">
        <v>833</v>
      </c>
      <c r="F11" t="s">
        <v>816</v>
      </c>
      <c r="G11" t="s">
        <v>834</v>
      </c>
      <c r="H11" t="s">
        <v>835</v>
      </c>
      <c r="I11" t="s">
        <v>836</v>
      </c>
      <c r="J11" t="s">
        <v>15</v>
      </c>
      <c r="K11" t="s">
        <v>837</v>
      </c>
      <c r="L11" t="s">
        <v>838</v>
      </c>
      <c r="M11" t="s">
        <v>18</v>
      </c>
      <c r="N11" t="s">
        <v>589</v>
      </c>
      <c r="O11" t="s">
        <v>839</v>
      </c>
      <c r="P11" t="s">
        <v>12</v>
      </c>
      <c r="Q11" t="s">
        <v>840</v>
      </c>
      <c r="R11" t="s">
        <v>1678</v>
      </c>
      <c r="S11" s="4" t="s">
        <v>1680</v>
      </c>
    </row>
    <row r="12" spans="1:19" x14ac:dyDescent="0.25">
      <c r="A12" t="s">
        <v>841</v>
      </c>
      <c r="B12" t="s">
        <v>723</v>
      </c>
      <c r="C12" t="s">
        <v>724</v>
      </c>
      <c r="D12" t="s">
        <v>842</v>
      </c>
      <c r="E12" t="s">
        <v>843</v>
      </c>
      <c r="F12" t="s">
        <v>844</v>
      </c>
      <c r="G12" t="s">
        <v>12</v>
      </c>
      <c r="H12" t="s">
        <v>845</v>
      </c>
      <c r="I12" t="s">
        <v>846</v>
      </c>
      <c r="J12" t="s">
        <v>68</v>
      </c>
      <c r="K12" t="s">
        <v>847</v>
      </c>
      <c r="L12" t="s">
        <v>848</v>
      </c>
      <c r="M12" t="s">
        <v>18</v>
      </c>
      <c r="N12" t="s">
        <v>849</v>
      </c>
      <c r="O12" t="s">
        <v>850</v>
      </c>
      <c r="P12" t="s">
        <v>12</v>
      </c>
      <c r="Q12" t="s">
        <v>851</v>
      </c>
      <c r="R12" t="s">
        <v>1681</v>
      </c>
      <c r="S12" s="4" t="s">
        <v>1682</v>
      </c>
    </row>
    <row r="13" spans="1:19" x14ac:dyDescent="0.25">
      <c r="A13" t="s">
        <v>920</v>
      </c>
      <c r="B13" t="s">
        <v>723</v>
      </c>
      <c r="C13" t="s">
        <v>724</v>
      </c>
      <c r="D13" t="s">
        <v>663</v>
      </c>
      <c r="E13" t="s">
        <v>664</v>
      </c>
      <c r="F13" t="s">
        <v>665</v>
      </c>
      <c r="G13" t="s">
        <v>666</v>
      </c>
      <c r="H13" t="s">
        <v>667</v>
      </c>
      <c r="I13" t="s">
        <v>668</v>
      </c>
      <c r="J13" t="s">
        <v>138</v>
      </c>
      <c r="K13" t="s">
        <v>921</v>
      </c>
      <c r="L13" t="s">
        <v>669</v>
      </c>
      <c r="M13" t="s">
        <v>18</v>
      </c>
      <c r="N13" t="s">
        <v>658</v>
      </c>
      <c r="O13" t="s">
        <v>670</v>
      </c>
      <c r="P13" t="s">
        <v>12</v>
      </c>
      <c r="Q13" t="s">
        <v>922</v>
      </c>
      <c r="R13" t="s">
        <v>1683</v>
      </c>
      <c r="S13" s="4" t="s">
        <v>1669</v>
      </c>
    </row>
    <row r="14" spans="1:19" x14ac:dyDescent="0.25">
      <c r="A14" t="s">
        <v>877</v>
      </c>
      <c r="B14" t="s">
        <v>723</v>
      </c>
      <c r="C14" t="s">
        <v>724</v>
      </c>
      <c r="D14" t="s">
        <v>878</v>
      </c>
      <c r="E14" t="s">
        <v>879</v>
      </c>
      <c r="F14" t="s">
        <v>437</v>
      </c>
      <c r="G14" t="s">
        <v>12</v>
      </c>
      <c r="H14" t="s">
        <v>880</v>
      </c>
      <c r="I14" t="s">
        <v>881</v>
      </c>
      <c r="J14" t="s">
        <v>181</v>
      </c>
      <c r="K14" t="s">
        <v>882</v>
      </c>
      <c r="L14" t="s">
        <v>411</v>
      </c>
      <c r="M14" t="s">
        <v>18</v>
      </c>
      <c r="N14" t="s">
        <v>527</v>
      </c>
      <c r="O14" t="s">
        <v>883</v>
      </c>
      <c r="P14" t="s">
        <v>12</v>
      </c>
      <c r="Q14" t="s">
        <v>884</v>
      </c>
      <c r="R14" t="s">
        <v>1668</v>
      </c>
      <c r="S14" s="4" t="s">
        <v>1665</v>
      </c>
    </row>
    <row r="15" spans="1:19" x14ac:dyDescent="0.25">
      <c r="A15" t="s">
        <v>732</v>
      </c>
      <c r="B15" t="s">
        <v>723</v>
      </c>
      <c r="C15" t="s">
        <v>724</v>
      </c>
      <c r="D15" t="s">
        <v>733</v>
      </c>
      <c r="E15" t="s">
        <v>46</v>
      </c>
      <c r="F15" t="s">
        <v>11</v>
      </c>
      <c r="G15" t="s">
        <v>12</v>
      </c>
      <c r="H15" t="s">
        <v>734</v>
      </c>
      <c r="I15" t="s">
        <v>735</v>
      </c>
      <c r="J15" t="s">
        <v>37</v>
      </c>
      <c r="K15" t="s">
        <v>736</v>
      </c>
      <c r="L15" t="s">
        <v>737</v>
      </c>
      <c r="M15" t="s">
        <v>18</v>
      </c>
      <c r="N15" t="s">
        <v>50</v>
      </c>
      <c r="O15" t="s">
        <v>51</v>
      </c>
      <c r="P15" t="s">
        <v>12</v>
      </c>
      <c r="Q15" t="s">
        <v>738</v>
      </c>
      <c r="R15" t="s">
        <v>1684</v>
      </c>
      <c r="S15" s="4" t="s">
        <v>1669</v>
      </c>
    </row>
    <row r="16" spans="1:19" x14ac:dyDescent="0.25">
      <c r="A16" t="s">
        <v>871</v>
      </c>
      <c r="B16" t="s">
        <v>723</v>
      </c>
      <c r="C16" t="s">
        <v>724</v>
      </c>
      <c r="D16" t="s">
        <v>872</v>
      </c>
      <c r="E16" t="s">
        <v>400</v>
      </c>
      <c r="F16" t="s">
        <v>354</v>
      </c>
      <c r="G16" t="s">
        <v>298</v>
      </c>
      <c r="H16" t="s">
        <v>873</v>
      </c>
      <c r="I16" t="s">
        <v>874</v>
      </c>
      <c r="J16" t="s">
        <v>290</v>
      </c>
      <c r="K16" t="s">
        <v>875</v>
      </c>
      <c r="L16" t="s">
        <v>223</v>
      </c>
      <c r="M16" t="s">
        <v>18</v>
      </c>
      <c r="N16" t="s">
        <v>172</v>
      </c>
      <c r="O16" t="s">
        <v>404</v>
      </c>
      <c r="P16" t="s">
        <v>12</v>
      </c>
      <c r="Q16" t="s">
        <v>876</v>
      </c>
      <c r="R16" t="s">
        <v>1685</v>
      </c>
      <c r="S16" s="4" t="s">
        <v>1686</v>
      </c>
    </row>
    <row r="17" spans="1:19" x14ac:dyDescent="0.25">
      <c r="A17" t="s">
        <v>788</v>
      </c>
      <c r="B17" t="s">
        <v>723</v>
      </c>
      <c r="C17" t="s">
        <v>724</v>
      </c>
      <c r="D17" t="s">
        <v>789</v>
      </c>
      <c r="E17" t="s">
        <v>790</v>
      </c>
      <c r="F17" t="s">
        <v>155</v>
      </c>
      <c r="G17" t="s">
        <v>247</v>
      </c>
      <c r="H17" t="s">
        <v>791</v>
      </c>
      <c r="I17" t="s">
        <v>792</v>
      </c>
      <c r="J17" t="s">
        <v>68</v>
      </c>
      <c r="K17" t="s">
        <v>793</v>
      </c>
      <c r="L17" t="s">
        <v>223</v>
      </c>
      <c r="M17" t="s">
        <v>18</v>
      </c>
      <c r="N17" t="s">
        <v>160</v>
      </c>
      <c r="O17" t="s">
        <v>794</v>
      </c>
      <c r="P17" t="s">
        <v>12</v>
      </c>
      <c r="Q17" t="s">
        <v>795</v>
      </c>
      <c r="R17" t="s">
        <v>1685</v>
      </c>
      <c r="S17" s="4" t="s">
        <v>1687</v>
      </c>
    </row>
    <row r="18" spans="1:19" x14ac:dyDescent="0.25">
      <c r="A18" t="s">
        <v>913</v>
      </c>
      <c r="B18" t="s">
        <v>723</v>
      </c>
      <c r="C18" t="s">
        <v>724</v>
      </c>
      <c r="D18" t="s">
        <v>914</v>
      </c>
      <c r="E18" t="s">
        <v>65</v>
      </c>
      <c r="F18" t="s">
        <v>25</v>
      </c>
      <c r="G18" t="s">
        <v>12</v>
      </c>
      <c r="H18" t="s">
        <v>915</v>
      </c>
      <c r="I18" t="s">
        <v>916</v>
      </c>
      <c r="J18" t="s">
        <v>58</v>
      </c>
      <c r="K18" t="s">
        <v>917</v>
      </c>
      <c r="L18" t="s">
        <v>411</v>
      </c>
      <c r="M18" t="s">
        <v>18</v>
      </c>
      <c r="N18" t="s">
        <v>527</v>
      </c>
      <c r="O18" t="s">
        <v>918</v>
      </c>
      <c r="P18" t="s">
        <v>12</v>
      </c>
      <c r="Q18" t="s">
        <v>919</v>
      </c>
      <c r="R18" t="s">
        <v>1674</v>
      </c>
      <c r="S18" s="4" t="s">
        <v>1688</v>
      </c>
    </row>
    <row r="19" spans="1:19" x14ac:dyDescent="0.25">
      <c r="A19" t="s">
        <v>893</v>
      </c>
      <c r="B19" t="s">
        <v>723</v>
      </c>
      <c r="C19" t="s">
        <v>724</v>
      </c>
      <c r="D19" t="s">
        <v>894</v>
      </c>
      <c r="E19" t="s">
        <v>895</v>
      </c>
      <c r="F19" t="s">
        <v>896</v>
      </c>
      <c r="G19" t="s">
        <v>897</v>
      </c>
      <c r="H19" t="s">
        <v>898</v>
      </c>
      <c r="I19" t="s">
        <v>899</v>
      </c>
      <c r="J19" t="s">
        <v>138</v>
      </c>
      <c r="K19" t="s">
        <v>900</v>
      </c>
      <c r="L19" t="s">
        <v>319</v>
      </c>
      <c r="M19" t="s">
        <v>18</v>
      </c>
      <c r="N19" t="s">
        <v>901</v>
      </c>
      <c r="O19" t="s">
        <v>902</v>
      </c>
      <c r="P19" t="s">
        <v>903</v>
      </c>
      <c r="Q19" t="s">
        <v>904</v>
      </c>
      <c r="R19" t="s">
        <v>1689</v>
      </c>
      <c r="S19" s="4" t="s">
        <v>1686</v>
      </c>
    </row>
    <row r="20" spans="1:19" x14ac:dyDescent="0.25">
      <c r="A20" t="s">
        <v>905</v>
      </c>
      <c r="B20" t="s">
        <v>723</v>
      </c>
      <c r="C20" t="s">
        <v>724</v>
      </c>
      <c r="D20" t="s">
        <v>906</v>
      </c>
      <c r="E20" t="s">
        <v>907</v>
      </c>
      <c r="F20" t="s">
        <v>896</v>
      </c>
      <c r="G20" t="s">
        <v>544</v>
      </c>
      <c r="H20" t="s">
        <v>908</v>
      </c>
      <c r="I20" t="s">
        <v>909</v>
      </c>
      <c r="J20" t="s">
        <v>58</v>
      </c>
      <c r="K20" t="s">
        <v>910</v>
      </c>
      <c r="L20" t="s">
        <v>319</v>
      </c>
      <c r="M20" t="s">
        <v>18</v>
      </c>
      <c r="N20" t="s">
        <v>901</v>
      </c>
      <c r="O20" t="s">
        <v>902</v>
      </c>
      <c r="P20" t="s">
        <v>911</v>
      </c>
      <c r="Q20" t="s">
        <v>912</v>
      </c>
      <c r="R20" t="s">
        <v>1689</v>
      </c>
      <c r="S20" s="4" t="s">
        <v>1686</v>
      </c>
    </row>
    <row r="21" spans="1:19" x14ac:dyDescent="0.25">
      <c r="A21" t="s">
        <v>852</v>
      </c>
      <c r="B21" t="s">
        <v>723</v>
      </c>
      <c r="C21" t="s">
        <v>724</v>
      </c>
      <c r="D21" t="s">
        <v>853</v>
      </c>
      <c r="E21" t="s">
        <v>854</v>
      </c>
      <c r="F21" t="s">
        <v>855</v>
      </c>
      <c r="G21" t="s">
        <v>68</v>
      </c>
      <c r="H21" t="s">
        <v>856</v>
      </c>
      <c r="I21" t="s">
        <v>857</v>
      </c>
      <c r="J21" t="s">
        <v>138</v>
      </c>
      <c r="K21" t="s">
        <v>858</v>
      </c>
      <c r="L21" t="s">
        <v>859</v>
      </c>
      <c r="M21" t="s">
        <v>18</v>
      </c>
      <c r="N21" t="s">
        <v>860</v>
      </c>
      <c r="O21" t="s">
        <v>861</v>
      </c>
      <c r="P21" t="s">
        <v>12</v>
      </c>
      <c r="Q21" t="s">
        <v>862</v>
      </c>
      <c r="R21" t="s">
        <v>1690</v>
      </c>
      <c r="S21" s="4" t="s">
        <v>1691</v>
      </c>
    </row>
    <row r="22" spans="1:19" x14ac:dyDescent="0.25">
      <c r="A22" t="s">
        <v>760</v>
      </c>
      <c r="B22" t="s">
        <v>723</v>
      </c>
      <c r="C22" t="s">
        <v>724</v>
      </c>
      <c r="D22" t="s">
        <v>761</v>
      </c>
      <c r="E22" t="s">
        <v>762</v>
      </c>
      <c r="F22" t="s">
        <v>155</v>
      </c>
      <c r="G22" t="s">
        <v>12</v>
      </c>
      <c r="H22" t="s">
        <v>763</v>
      </c>
      <c r="I22" t="s">
        <v>764</v>
      </c>
      <c r="J22" t="s">
        <v>68</v>
      </c>
      <c r="K22" t="s">
        <v>765</v>
      </c>
      <c r="L22" t="s">
        <v>159</v>
      </c>
      <c r="M22" t="s">
        <v>18</v>
      </c>
      <c r="N22" t="s">
        <v>160</v>
      </c>
      <c r="O22" t="s">
        <v>766</v>
      </c>
      <c r="P22" t="s">
        <v>767</v>
      </c>
      <c r="Q22" t="s">
        <v>768</v>
      </c>
      <c r="R22" t="s">
        <v>1692</v>
      </c>
      <c r="S22" s="4" t="s">
        <v>1693</v>
      </c>
    </row>
    <row r="23" spans="1:19" x14ac:dyDescent="0.25">
      <c r="A23" t="s">
        <v>749</v>
      </c>
      <c r="B23" t="s">
        <v>723</v>
      </c>
      <c r="C23" t="s">
        <v>724</v>
      </c>
      <c r="D23" t="s">
        <v>750</v>
      </c>
      <c r="E23" t="s">
        <v>751</v>
      </c>
      <c r="F23" t="s">
        <v>752</v>
      </c>
      <c r="G23" t="s">
        <v>12</v>
      </c>
      <c r="H23" t="s">
        <v>753</v>
      </c>
      <c r="I23" t="s">
        <v>754</v>
      </c>
      <c r="J23" t="s">
        <v>15</v>
      </c>
      <c r="K23" t="s">
        <v>755</v>
      </c>
      <c r="L23" t="s">
        <v>159</v>
      </c>
      <c r="M23" t="s">
        <v>18</v>
      </c>
      <c r="N23" t="s">
        <v>756</v>
      </c>
      <c r="O23" t="s">
        <v>757</v>
      </c>
      <c r="P23" t="s">
        <v>758</v>
      </c>
      <c r="Q23" t="s">
        <v>759</v>
      </c>
      <c r="R23" t="s">
        <v>1694</v>
      </c>
      <c r="S23" s="4" t="s">
        <v>1673</v>
      </c>
    </row>
    <row r="24" spans="1:19" x14ac:dyDescent="0.25">
      <c r="A24" t="s">
        <v>769</v>
      </c>
      <c r="B24" t="s">
        <v>723</v>
      </c>
      <c r="C24" t="s">
        <v>724</v>
      </c>
      <c r="D24" t="s">
        <v>770</v>
      </c>
      <c r="E24" t="s">
        <v>771</v>
      </c>
      <c r="F24" t="s">
        <v>665</v>
      </c>
      <c r="G24" t="s">
        <v>298</v>
      </c>
      <c r="H24" t="s">
        <v>772</v>
      </c>
      <c r="I24" t="s">
        <v>773</v>
      </c>
      <c r="J24" t="s">
        <v>58</v>
      </c>
      <c r="K24" t="s">
        <v>774</v>
      </c>
      <c r="L24" t="s">
        <v>159</v>
      </c>
      <c r="M24" t="s">
        <v>18</v>
      </c>
      <c r="N24" t="s">
        <v>607</v>
      </c>
      <c r="O24" t="s">
        <v>775</v>
      </c>
      <c r="P24" t="s">
        <v>776</v>
      </c>
      <c r="Q24" t="s">
        <v>777</v>
      </c>
      <c r="R24" t="s">
        <v>1672</v>
      </c>
      <c r="S24" s="4" t="s">
        <v>1686</v>
      </c>
    </row>
    <row r="25" spans="1:19" x14ac:dyDescent="0.25">
      <c r="A25" t="s">
        <v>1312</v>
      </c>
      <c r="B25" t="s">
        <v>1313</v>
      </c>
      <c r="C25" t="s">
        <v>1314</v>
      </c>
      <c r="D25" t="s">
        <v>1315</v>
      </c>
      <c r="E25" t="s">
        <v>806</v>
      </c>
      <c r="F25" t="s">
        <v>665</v>
      </c>
      <c r="G25" t="s">
        <v>12</v>
      </c>
      <c r="H25" t="s">
        <v>1316</v>
      </c>
      <c r="I25" t="s">
        <v>1317</v>
      </c>
      <c r="J25" t="s">
        <v>68</v>
      </c>
      <c r="K25" t="s">
        <v>809</v>
      </c>
      <c r="L25" t="s">
        <v>17</v>
      </c>
      <c r="M25" t="s">
        <v>18</v>
      </c>
      <c r="N25" t="s">
        <v>607</v>
      </c>
      <c r="O25" t="s">
        <v>810</v>
      </c>
      <c r="P25" t="s">
        <v>1206</v>
      </c>
      <c r="Q25" t="s">
        <v>1318</v>
      </c>
      <c r="R25" t="s">
        <v>1672</v>
      </c>
      <c r="S25" s="4" t="s">
        <v>1673</v>
      </c>
    </row>
    <row r="26" spans="1:19" x14ac:dyDescent="0.25">
      <c r="A26" t="s">
        <v>123</v>
      </c>
      <c r="B26" t="s">
        <v>7</v>
      </c>
      <c r="C26" t="s">
        <v>124</v>
      </c>
      <c r="D26" t="s">
        <v>125</v>
      </c>
      <c r="E26" t="s">
        <v>126</v>
      </c>
      <c r="F26" t="s">
        <v>11</v>
      </c>
      <c r="G26" t="s">
        <v>12</v>
      </c>
      <c r="H26" t="s">
        <v>127</v>
      </c>
      <c r="I26" t="s">
        <v>128</v>
      </c>
      <c r="J26" t="s">
        <v>68</v>
      </c>
      <c r="K26" t="s">
        <v>129</v>
      </c>
      <c r="L26" t="s">
        <v>130</v>
      </c>
      <c r="M26" t="s">
        <v>18</v>
      </c>
      <c r="N26" t="s">
        <v>40</v>
      </c>
      <c r="O26" t="s">
        <v>131</v>
      </c>
      <c r="P26" t="s">
        <v>12</v>
      </c>
      <c r="Q26" t="s">
        <v>132</v>
      </c>
      <c r="R26" t="s">
        <v>1695</v>
      </c>
      <c r="S26" s="4" t="s">
        <v>1696</v>
      </c>
    </row>
    <row r="27" spans="1:19" x14ac:dyDescent="0.25">
      <c r="A27" t="s">
        <v>1319</v>
      </c>
      <c r="B27" t="s">
        <v>1313</v>
      </c>
      <c r="C27" t="s">
        <v>1314</v>
      </c>
      <c r="D27" t="s">
        <v>1320</v>
      </c>
      <c r="E27" t="s">
        <v>1321</v>
      </c>
      <c r="F27" t="s">
        <v>665</v>
      </c>
      <c r="G27" t="s">
        <v>12</v>
      </c>
      <c r="H27" t="s">
        <v>1322</v>
      </c>
      <c r="I27" t="s">
        <v>1323</v>
      </c>
      <c r="J27" t="s">
        <v>58</v>
      </c>
      <c r="K27" t="s">
        <v>1324</v>
      </c>
      <c r="L27" t="s">
        <v>1325</v>
      </c>
      <c r="M27" t="s">
        <v>18</v>
      </c>
      <c r="N27" t="s">
        <v>607</v>
      </c>
      <c r="O27" t="s">
        <v>810</v>
      </c>
      <c r="P27" t="s">
        <v>12</v>
      </c>
      <c r="Q27" t="s">
        <v>1326</v>
      </c>
      <c r="R27" t="s">
        <v>1672</v>
      </c>
      <c r="S27" s="4" t="s">
        <v>1673</v>
      </c>
    </row>
    <row r="28" spans="1:19" x14ac:dyDescent="0.25">
      <c r="A28" t="s">
        <v>923</v>
      </c>
      <c r="B28" t="s">
        <v>924</v>
      </c>
      <c r="C28" t="s">
        <v>925</v>
      </c>
      <c r="D28" t="s">
        <v>926</v>
      </c>
      <c r="E28" t="s">
        <v>10</v>
      </c>
      <c r="F28" t="s">
        <v>11</v>
      </c>
      <c r="G28" t="s">
        <v>12</v>
      </c>
      <c r="H28" t="s">
        <v>927</v>
      </c>
      <c r="I28" t="s">
        <v>928</v>
      </c>
      <c r="J28" t="s">
        <v>58</v>
      </c>
      <c r="K28" t="s">
        <v>182</v>
      </c>
      <c r="L28" t="s">
        <v>130</v>
      </c>
      <c r="M28" t="s">
        <v>18</v>
      </c>
      <c r="N28" t="s">
        <v>19</v>
      </c>
      <c r="O28" t="s">
        <v>20</v>
      </c>
      <c r="P28" t="s">
        <v>929</v>
      </c>
      <c r="Q28" t="s">
        <v>930</v>
      </c>
      <c r="R28" t="s">
        <v>1674</v>
      </c>
      <c r="S28" s="4" t="s">
        <v>1697</v>
      </c>
    </row>
    <row r="29" spans="1:19" x14ac:dyDescent="0.25">
      <c r="A29" t="s">
        <v>487</v>
      </c>
      <c r="B29" t="s">
        <v>7</v>
      </c>
      <c r="C29" t="s">
        <v>488</v>
      </c>
      <c r="D29" t="s">
        <v>489</v>
      </c>
      <c r="E29" t="s">
        <v>88</v>
      </c>
      <c r="F29" t="s">
        <v>88</v>
      </c>
      <c r="G29" t="s">
        <v>238</v>
      </c>
      <c r="H29" t="s">
        <v>490</v>
      </c>
      <c r="I29" t="s">
        <v>491</v>
      </c>
      <c r="J29" t="s">
        <v>12</v>
      </c>
      <c r="K29" t="s">
        <v>492</v>
      </c>
      <c r="L29" t="s">
        <v>223</v>
      </c>
      <c r="M29" t="s">
        <v>18</v>
      </c>
      <c r="N29" t="s">
        <v>172</v>
      </c>
      <c r="O29" t="s">
        <v>303</v>
      </c>
      <c r="P29" t="s">
        <v>12</v>
      </c>
      <c r="Q29" t="s">
        <v>493</v>
      </c>
      <c r="R29" t="s">
        <v>1692</v>
      </c>
      <c r="S29" s="4" t="s">
        <v>1698</v>
      </c>
    </row>
    <row r="30" spans="1:19" x14ac:dyDescent="0.25">
      <c r="A30" t="s">
        <v>494</v>
      </c>
      <c r="B30" t="s">
        <v>7</v>
      </c>
      <c r="C30" t="s">
        <v>85</v>
      </c>
      <c r="D30" t="s">
        <v>495</v>
      </c>
      <c r="E30" t="s">
        <v>267</v>
      </c>
      <c r="F30" t="s">
        <v>167</v>
      </c>
      <c r="G30" t="s">
        <v>496</v>
      </c>
      <c r="H30" t="s">
        <v>497</v>
      </c>
      <c r="I30" t="s">
        <v>498</v>
      </c>
      <c r="J30" t="s">
        <v>12</v>
      </c>
      <c r="K30" t="s">
        <v>499</v>
      </c>
      <c r="L30" t="s">
        <v>223</v>
      </c>
      <c r="M30" t="s">
        <v>18</v>
      </c>
      <c r="N30" t="s">
        <v>202</v>
      </c>
      <c r="O30" t="s">
        <v>272</v>
      </c>
      <c r="P30" t="s">
        <v>12</v>
      </c>
      <c r="Q30" t="s">
        <v>500</v>
      </c>
      <c r="R30" t="s">
        <v>1676</v>
      </c>
      <c r="S30" s="4" t="s">
        <v>1688</v>
      </c>
    </row>
    <row r="31" spans="1:19" x14ac:dyDescent="0.25">
      <c r="A31" t="s">
        <v>444</v>
      </c>
      <c r="B31" t="s">
        <v>7</v>
      </c>
      <c r="C31" t="s">
        <v>85</v>
      </c>
      <c r="D31" t="s">
        <v>445</v>
      </c>
      <c r="E31" t="s">
        <v>218</v>
      </c>
      <c r="F31" t="s">
        <v>88</v>
      </c>
      <c r="G31" t="s">
        <v>307</v>
      </c>
      <c r="H31" t="s">
        <v>446</v>
      </c>
      <c r="I31" t="s">
        <v>447</v>
      </c>
      <c r="J31" t="s">
        <v>181</v>
      </c>
      <c r="K31" t="s">
        <v>448</v>
      </c>
      <c r="L31" t="s">
        <v>223</v>
      </c>
      <c r="M31" t="s">
        <v>18</v>
      </c>
      <c r="N31" t="s">
        <v>202</v>
      </c>
      <c r="O31" t="s">
        <v>224</v>
      </c>
      <c r="P31" t="s">
        <v>449</v>
      </c>
      <c r="Q31" t="s">
        <v>450</v>
      </c>
      <c r="R31" t="s">
        <v>1692</v>
      </c>
      <c r="S31" s="4" t="s">
        <v>1699</v>
      </c>
    </row>
    <row r="32" spans="1:19" x14ac:dyDescent="0.25">
      <c r="A32" t="s">
        <v>434</v>
      </c>
      <c r="B32" t="s">
        <v>7</v>
      </c>
      <c r="C32" t="s">
        <v>85</v>
      </c>
      <c r="D32" t="s">
        <v>435</v>
      </c>
      <c r="E32" t="s">
        <v>436</v>
      </c>
      <c r="F32" t="s">
        <v>437</v>
      </c>
      <c r="G32" t="s">
        <v>315</v>
      </c>
      <c r="H32" t="s">
        <v>438</v>
      </c>
      <c r="I32" t="s">
        <v>439</v>
      </c>
      <c r="J32" t="s">
        <v>68</v>
      </c>
      <c r="K32" t="s">
        <v>440</v>
      </c>
      <c r="L32" t="s">
        <v>223</v>
      </c>
      <c r="M32" t="s">
        <v>18</v>
      </c>
      <c r="N32" t="s">
        <v>29</v>
      </c>
      <c r="O32" t="s">
        <v>441</v>
      </c>
      <c r="P32" t="s">
        <v>442</v>
      </c>
      <c r="Q32" t="s">
        <v>443</v>
      </c>
      <c r="R32" t="s">
        <v>1700</v>
      </c>
      <c r="S32" s="4" t="s">
        <v>1670</v>
      </c>
    </row>
    <row r="33" spans="1:19" x14ac:dyDescent="0.25">
      <c r="A33" t="s">
        <v>460</v>
      </c>
      <c r="B33" t="s">
        <v>7</v>
      </c>
      <c r="C33" t="s">
        <v>85</v>
      </c>
      <c r="D33" t="s">
        <v>461</v>
      </c>
      <c r="E33" t="s">
        <v>462</v>
      </c>
      <c r="F33" t="s">
        <v>354</v>
      </c>
      <c r="G33" t="s">
        <v>307</v>
      </c>
      <c r="H33" t="s">
        <v>463</v>
      </c>
      <c r="I33" t="s">
        <v>464</v>
      </c>
      <c r="J33" t="s">
        <v>12</v>
      </c>
      <c r="K33" t="s">
        <v>465</v>
      </c>
      <c r="L33" t="s">
        <v>223</v>
      </c>
      <c r="M33" t="s">
        <v>18</v>
      </c>
      <c r="N33" t="s">
        <v>202</v>
      </c>
      <c r="O33" t="s">
        <v>466</v>
      </c>
      <c r="P33" t="s">
        <v>467</v>
      </c>
      <c r="Q33" t="s">
        <v>468</v>
      </c>
      <c r="R33" t="s">
        <v>1664</v>
      </c>
      <c r="S33" s="4" t="s">
        <v>1698</v>
      </c>
    </row>
    <row r="34" spans="1:19" x14ac:dyDescent="0.25">
      <c r="A34" t="s">
        <v>469</v>
      </c>
      <c r="B34" t="s">
        <v>7</v>
      </c>
      <c r="C34" t="s">
        <v>85</v>
      </c>
      <c r="D34" t="s">
        <v>470</v>
      </c>
      <c r="E34" t="s">
        <v>471</v>
      </c>
      <c r="F34" t="s">
        <v>88</v>
      </c>
      <c r="G34" t="s">
        <v>219</v>
      </c>
      <c r="H34" t="s">
        <v>472</v>
      </c>
      <c r="I34" t="s">
        <v>473</v>
      </c>
      <c r="J34" t="s">
        <v>12</v>
      </c>
      <c r="K34" t="s">
        <v>474</v>
      </c>
      <c r="L34" t="s">
        <v>223</v>
      </c>
      <c r="M34" t="s">
        <v>18</v>
      </c>
      <c r="N34" t="s">
        <v>172</v>
      </c>
      <c r="O34" t="s">
        <v>303</v>
      </c>
      <c r="P34" t="s">
        <v>475</v>
      </c>
      <c r="Q34" t="s">
        <v>476</v>
      </c>
      <c r="R34" t="s">
        <v>1692</v>
      </c>
      <c r="S34" s="4" t="s">
        <v>1698</v>
      </c>
    </row>
    <row r="35" spans="1:19" x14ac:dyDescent="0.25">
      <c r="A35" t="s">
        <v>477</v>
      </c>
      <c r="B35" t="s">
        <v>7</v>
      </c>
      <c r="C35" t="s">
        <v>85</v>
      </c>
      <c r="D35" t="s">
        <v>478</v>
      </c>
      <c r="E35" t="s">
        <v>479</v>
      </c>
      <c r="F35" t="s">
        <v>88</v>
      </c>
      <c r="G35" t="s">
        <v>480</v>
      </c>
      <c r="H35" t="s">
        <v>481</v>
      </c>
      <c r="I35" t="s">
        <v>482</v>
      </c>
      <c r="J35" t="s">
        <v>12</v>
      </c>
      <c r="K35" t="s">
        <v>483</v>
      </c>
      <c r="L35" t="s">
        <v>223</v>
      </c>
      <c r="M35" t="s">
        <v>18</v>
      </c>
      <c r="N35" t="s">
        <v>202</v>
      </c>
      <c r="O35" t="s">
        <v>484</v>
      </c>
      <c r="P35" t="s">
        <v>485</v>
      </c>
      <c r="Q35" t="s">
        <v>486</v>
      </c>
      <c r="R35" t="s">
        <v>1701</v>
      </c>
      <c r="S35" s="4" t="s">
        <v>1686</v>
      </c>
    </row>
    <row r="36" spans="1:19" x14ac:dyDescent="0.25">
      <c r="A36" t="s">
        <v>558</v>
      </c>
      <c r="B36" t="s">
        <v>7</v>
      </c>
      <c r="C36" t="s">
        <v>85</v>
      </c>
      <c r="D36" t="s">
        <v>559</v>
      </c>
      <c r="E36" t="s">
        <v>560</v>
      </c>
      <c r="F36" t="s">
        <v>155</v>
      </c>
      <c r="G36" t="s">
        <v>181</v>
      </c>
      <c r="H36" t="s">
        <v>561</v>
      </c>
      <c r="I36" t="s">
        <v>562</v>
      </c>
      <c r="J36" t="s">
        <v>259</v>
      </c>
      <c r="K36" t="s">
        <v>563</v>
      </c>
      <c r="L36" t="s">
        <v>223</v>
      </c>
      <c r="M36" t="s">
        <v>18</v>
      </c>
      <c r="N36" t="s">
        <v>202</v>
      </c>
      <c r="O36" t="s">
        <v>564</v>
      </c>
      <c r="P36" t="s">
        <v>565</v>
      </c>
      <c r="Q36" t="s">
        <v>566</v>
      </c>
      <c r="R36" t="s">
        <v>1702</v>
      </c>
      <c r="S36" s="4" t="s">
        <v>1670</v>
      </c>
    </row>
    <row r="37" spans="1:19" x14ac:dyDescent="0.25">
      <c r="A37" t="s">
        <v>215</v>
      </c>
      <c r="B37" t="s">
        <v>7</v>
      </c>
      <c r="C37" t="s">
        <v>216</v>
      </c>
      <c r="D37" t="s">
        <v>217</v>
      </c>
      <c r="E37" t="s">
        <v>218</v>
      </c>
      <c r="F37" t="s">
        <v>88</v>
      </c>
      <c r="G37" t="s">
        <v>219</v>
      </c>
      <c r="H37" t="s">
        <v>220</v>
      </c>
      <c r="I37" t="s">
        <v>221</v>
      </c>
      <c r="J37" t="s">
        <v>12</v>
      </c>
      <c r="K37" t="s">
        <v>222</v>
      </c>
      <c r="L37" t="s">
        <v>223</v>
      </c>
      <c r="M37" t="s">
        <v>18</v>
      </c>
      <c r="N37" t="s">
        <v>202</v>
      </c>
      <c r="O37" t="s">
        <v>224</v>
      </c>
      <c r="P37" t="s">
        <v>225</v>
      </c>
      <c r="Q37" t="s">
        <v>226</v>
      </c>
      <c r="R37" t="s">
        <v>1692</v>
      </c>
      <c r="S37" s="4" t="s">
        <v>1699</v>
      </c>
    </row>
    <row r="38" spans="1:19" x14ac:dyDescent="0.25">
      <c r="A38" t="s">
        <v>284</v>
      </c>
      <c r="B38" t="s">
        <v>7</v>
      </c>
      <c r="C38" t="s">
        <v>265</v>
      </c>
      <c r="D38" t="s">
        <v>285</v>
      </c>
      <c r="E38" t="s">
        <v>286</v>
      </c>
      <c r="F38" t="s">
        <v>11</v>
      </c>
      <c r="G38" t="s">
        <v>287</v>
      </c>
      <c r="H38" t="s">
        <v>288</v>
      </c>
      <c r="I38" t="s">
        <v>289</v>
      </c>
      <c r="J38" t="s">
        <v>290</v>
      </c>
      <c r="K38" t="s">
        <v>291</v>
      </c>
      <c r="L38" t="s">
        <v>223</v>
      </c>
      <c r="M38" t="s">
        <v>18</v>
      </c>
      <c r="N38" t="s">
        <v>40</v>
      </c>
      <c r="O38" t="s">
        <v>292</v>
      </c>
      <c r="P38" t="s">
        <v>293</v>
      </c>
      <c r="Q38" t="s">
        <v>294</v>
      </c>
      <c r="R38" t="s">
        <v>1695</v>
      </c>
      <c r="S38" s="4" t="s">
        <v>1669</v>
      </c>
    </row>
    <row r="39" spans="1:19" x14ac:dyDescent="0.25">
      <c r="A39" t="s">
        <v>264</v>
      </c>
      <c r="B39" t="s">
        <v>7</v>
      </c>
      <c r="C39" t="s">
        <v>265</v>
      </c>
      <c r="D39" t="s">
        <v>266</v>
      </c>
      <c r="E39" t="s">
        <v>267</v>
      </c>
      <c r="F39" t="s">
        <v>167</v>
      </c>
      <c r="G39" t="s">
        <v>268</v>
      </c>
      <c r="H39" t="s">
        <v>269</v>
      </c>
      <c r="I39" t="s">
        <v>270</v>
      </c>
      <c r="J39" t="s">
        <v>138</v>
      </c>
      <c r="K39" t="s">
        <v>271</v>
      </c>
      <c r="L39" t="s">
        <v>223</v>
      </c>
      <c r="M39" t="s">
        <v>18</v>
      </c>
      <c r="N39" t="s">
        <v>202</v>
      </c>
      <c r="O39" t="s">
        <v>272</v>
      </c>
      <c r="P39" t="s">
        <v>273</v>
      </c>
      <c r="Q39" t="s">
        <v>274</v>
      </c>
      <c r="R39" t="s">
        <v>1676</v>
      </c>
      <c r="S39" s="4" t="s">
        <v>1688</v>
      </c>
    </row>
    <row r="40" spans="1:19" x14ac:dyDescent="0.25">
      <c r="A40" t="s">
        <v>567</v>
      </c>
      <c r="B40" t="s">
        <v>7</v>
      </c>
      <c r="C40" t="s">
        <v>85</v>
      </c>
      <c r="D40" t="s">
        <v>568</v>
      </c>
      <c r="E40" t="s">
        <v>196</v>
      </c>
      <c r="F40" t="s">
        <v>155</v>
      </c>
      <c r="G40" t="s">
        <v>315</v>
      </c>
      <c r="H40" t="s">
        <v>569</v>
      </c>
      <c r="I40" t="s">
        <v>570</v>
      </c>
      <c r="J40" t="s">
        <v>68</v>
      </c>
      <c r="K40" t="s">
        <v>571</v>
      </c>
      <c r="L40" t="s">
        <v>223</v>
      </c>
      <c r="M40" t="s">
        <v>18</v>
      </c>
      <c r="N40" t="s">
        <v>202</v>
      </c>
      <c r="O40" t="s">
        <v>572</v>
      </c>
      <c r="P40" t="s">
        <v>573</v>
      </c>
      <c r="Q40" t="s">
        <v>574</v>
      </c>
      <c r="R40" t="s">
        <v>1678</v>
      </c>
      <c r="S40" s="4" t="s">
        <v>1699</v>
      </c>
    </row>
    <row r="41" spans="1:19" x14ac:dyDescent="0.25">
      <c r="A41" t="s">
        <v>575</v>
      </c>
      <c r="B41" t="s">
        <v>7</v>
      </c>
      <c r="C41" t="s">
        <v>85</v>
      </c>
      <c r="D41" t="s">
        <v>576</v>
      </c>
      <c r="E41" t="s">
        <v>277</v>
      </c>
      <c r="F41" t="s">
        <v>88</v>
      </c>
      <c r="G41" t="s">
        <v>577</v>
      </c>
      <c r="H41" t="s">
        <v>578</v>
      </c>
      <c r="I41" t="s">
        <v>579</v>
      </c>
      <c r="J41" t="s">
        <v>232</v>
      </c>
      <c r="K41" t="s">
        <v>571</v>
      </c>
      <c r="L41" t="s">
        <v>223</v>
      </c>
      <c r="M41" t="s">
        <v>18</v>
      </c>
      <c r="N41" t="s">
        <v>202</v>
      </c>
      <c r="O41" t="s">
        <v>224</v>
      </c>
      <c r="P41" t="s">
        <v>580</v>
      </c>
      <c r="Q41" t="s">
        <v>581</v>
      </c>
      <c r="R41" t="s">
        <v>1692</v>
      </c>
      <c r="S41" s="4" t="s">
        <v>1699</v>
      </c>
    </row>
    <row r="42" spans="1:19" x14ac:dyDescent="0.25">
      <c r="A42" t="s">
        <v>582</v>
      </c>
      <c r="B42" t="s">
        <v>7</v>
      </c>
      <c r="C42" t="s">
        <v>85</v>
      </c>
      <c r="D42" t="s">
        <v>583</v>
      </c>
      <c r="E42" t="s">
        <v>584</v>
      </c>
      <c r="F42" t="s">
        <v>585</v>
      </c>
      <c r="G42" t="s">
        <v>12</v>
      </c>
      <c r="H42" t="s">
        <v>586</v>
      </c>
      <c r="I42" t="s">
        <v>587</v>
      </c>
      <c r="J42" t="s">
        <v>68</v>
      </c>
      <c r="K42" t="s">
        <v>571</v>
      </c>
      <c r="L42" t="s">
        <v>588</v>
      </c>
      <c r="M42" t="s">
        <v>18</v>
      </c>
      <c r="N42" t="s">
        <v>589</v>
      </c>
      <c r="O42" t="s">
        <v>590</v>
      </c>
      <c r="P42" t="s">
        <v>12</v>
      </c>
      <c r="Q42" t="s">
        <v>591</v>
      </c>
      <c r="R42" t="s">
        <v>1703</v>
      </c>
      <c r="S42" s="4" t="s">
        <v>1680</v>
      </c>
    </row>
    <row r="43" spans="1:19" x14ac:dyDescent="0.25">
      <c r="A43" t="s">
        <v>592</v>
      </c>
      <c r="B43" t="s">
        <v>7</v>
      </c>
      <c r="C43" t="s">
        <v>85</v>
      </c>
      <c r="D43" t="s">
        <v>593</v>
      </c>
      <c r="E43" t="s">
        <v>594</v>
      </c>
      <c r="F43" t="s">
        <v>595</v>
      </c>
      <c r="G43" t="s">
        <v>12</v>
      </c>
      <c r="H43" t="s">
        <v>596</v>
      </c>
      <c r="I43" t="s">
        <v>597</v>
      </c>
      <c r="J43" t="s">
        <v>259</v>
      </c>
      <c r="K43" t="s">
        <v>571</v>
      </c>
      <c r="L43" t="s">
        <v>588</v>
      </c>
      <c r="M43" t="s">
        <v>18</v>
      </c>
      <c r="N43" t="s">
        <v>598</v>
      </c>
      <c r="O43" t="s">
        <v>599</v>
      </c>
      <c r="P43" t="s">
        <v>12</v>
      </c>
      <c r="Q43" t="s">
        <v>600</v>
      </c>
      <c r="R43" t="s">
        <v>1704</v>
      </c>
      <c r="S43" s="4" t="s">
        <v>1705</v>
      </c>
    </row>
    <row r="44" spans="1:19" x14ac:dyDescent="0.25">
      <c r="A44" t="s">
        <v>601</v>
      </c>
      <c r="B44" t="s">
        <v>7</v>
      </c>
      <c r="C44" t="s">
        <v>85</v>
      </c>
      <c r="D44" t="s">
        <v>602</v>
      </c>
      <c r="E44" t="s">
        <v>603</v>
      </c>
      <c r="F44" t="s">
        <v>167</v>
      </c>
      <c r="G44" t="s">
        <v>604</v>
      </c>
      <c r="H44" t="s">
        <v>605</v>
      </c>
      <c r="I44" t="s">
        <v>606</v>
      </c>
      <c r="J44" t="s">
        <v>12</v>
      </c>
      <c r="K44" t="s">
        <v>571</v>
      </c>
      <c r="L44" t="s">
        <v>223</v>
      </c>
      <c r="M44" t="s">
        <v>18</v>
      </c>
      <c r="N44" t="s">
        <v>607</v>
      </c>
      <c r="O44" t="s">
        <v>608</v>
      </c>
      <c r="P44" t="s">
        <v>609</v>
      </c>
      <c r="Q44" t="s">
        <v>610</v>
      </c>
      <c r="R44" t="s">
        <v>1703</v>
      </c>
      <c r="S44" s="4" t="s">
        <v>1699</v>
      </c>
    </row>
    <row r="45" spans="1:19" x14ac:dyDescent="0.25">
      <c r="A45" t="s">
        <v>611</v>
      </c>
      <c r="B45" t="s">
        <v>7</v>
      </c>
      <c r="C45" t="s">
        <v>85</v>
      </c>
      <c r="D45" t="s">
        <v>612</v>
      </c>
      <c r="E45" t="s">
        <v>613</v>
      </c>
      <c r="F45" t="s">
        <v>88</v>
      </c>
      <c r="G45" t="s">
        <v>480</v>
      </c>
      <c r="H45" t="s">
        <v>614</v>
      </c>
      <c r="I45" t="s">
        <v>615</v>
      </c>
      <c r="J45" t="s">
        <v>616</v>
      </c>
      <c r="K45" t="s">
        <v>571</v>
      </c>
      <c r="L45" t="s">
        <v>223</v>
      </c>
      <c r="M45" t="s">
        <v>18</v>
      </c>
      <c r="N45" t="s">
        <v>202</v>
      </c>
      <c r="O45" t="s">
        <v>387</v>
      </c>
      <c r="P45" t="s">
        <v>617</v>
      </c>
      <c r="Q45" t="s">
        <v>618</v>
      </c>
      <c r="R45" t="s">
        <v>1701</v>
      </c>
      <c r="S45" s="4" t="s">
        <v>1698</v>
      </c>
    </row>
    <row r="46" spans="1:19" x14ac:dyDescent="0.25">
      <c r="A46" t="s">
        <v>619</v>
      </c>
      <c r="B46" t="s">
        <v>7</v>
      </c>
      <c r="C46" t="s">
        <v>85</v>
      </c>
      <c r="D46" t="s">
        <v>620</v>
      </c>
      <c r="E46" t="s">
        <v>621</v>
      </c>
      <c r="F46" t="s">
        <v>25</v>
      </c>
      <c r="G46" t="s">
        <v>622</v>
      </c>
      <c r="H46" t="s">
        <v>623</v>
      </c>
      <c r="I46" t="s">
        <v>624</v>
      </c>
      <c r="J46" t="s">
        <v>58</v>
      </c>
      <c r="K46" t="s">
        <v>571</v>
      </c>
      <c r="L46" t="s">
        <v>223</v>
      </c>
      <c r="M46" t="s">
        <v>18</v>
      </c>
      <c r="N46" t="s">
        <v>29</v>
      </c>
      <c r="O46" t="s">
        <v>104</v>
      </c>
      <c r="P46" t="s">
        <v>625</v>
      </c>
      <c r="Q46" t="s">
        <v>626</v>
      </c>
      <c r="R46" t="s">
        <v>1668</v>
      </c>
      <c r="S46" s="4" t="s">
        <v>1698</v>
      </c>
    </row>
    <row r="47" spans="1:19" x14ac:dyDescent="0.25">
      <c r="A47" t="s">
        <v>627</v>
      </c>
      <c r="B47" t="s">
        <v>7</v>
      </c>
      <c r="C47" t="s">
        <v>85</v>
      </c>
      <c r="D47" t="s">
        <v>628</v>
      </c>
      <c r="E47" t="s">
        <v>383</v>
      </c>
      <c r="F47" t="s">
        <v>88</v>
      </c>
      <c r="G47" t="s">
        <v>247</v>
      </c>
      <c r="H47" t="s">
        <v>629</v>
      </c>
      <c r="I47" t="s">
        <v>630</v>
      </c>
      <c r="J47" t="s">
        <v>138</v>
      </c>
      <c r="K47" t="s">
        <v>571</v>
      </c>
      <c r="L47" t="s">
        <v>223</v>
      </c>
      <c r="M47" t="s">
        <v>18</v>
      </c>
      <c r="N47" t="s">
        <v>202</v>
      </c>
      <c r="O47" t="s">
        <v>387</v>
      </c>
      <c r="P47" t="s">
        <v>631</v>
      </c>
      <c r="Q47" t="s">
        <v>632</v>
      </c>
      <c r="R47" t="s">
        <v>1701</v>
      </c>
      <c r="S47" s="4" t="s">
        <v>1698</v>
      </c>
    </row>
    <row r="48" spans="1:19" x14ac:dyDescent="0.25">
      <c r="A48" t="s">
        <v>633</v>
      </c>
      <c r="B48" t="s">
        <v>7</v>
      </c>
      <c r="C48" t="s">
        <v>85</v>
      </c>
      <c r="D48" t="s">
        <v>634</v>
      </c>
      <c r="E48" t="s">
        <v>635</v>
      </c>
      <c r="F48" t="s">
        <v>636</v>
      </c>
      <c r="G48" t="s">
        <v>637</v>
      </c>
      <c r="H48" t="s">
        <v>638</v>
      </c>
      <c r="I48" t="s">
        <v>639</v>
      </c>
      <c r="J48" t="s">
        <v>138</v>
      </c>
      <c r="K48" t="s">
        <v>571</v>
      </c>
      <c r="L48" t="s">
        <v>223</v>
      </c>
      <c r="M48" t="s">
        <v>18</v>
      </c>
      <c r="N48" t="s">
        <v>589</v>
      </c>
      <c r="O48" t="s">
        <v>640</v>
      </c>
      <c r="P48" t="s">
        <v>641</v>
      </c>
      <c r="Q48" t="s">
        <v>642</v>
      </c>
      <c r="R48" t="s">
        <v>1684</v>
      </c>
      <c r="S48" s="4" t="s">
        <v>1705</v>
      </c>
    </row>
    <row r="49" spans="1:19" x14ac:dyDescent="0.25">
      <c r="A49" t="s">
        <v>643</v>
      </c>
      <c r="B49" t="s">
        <v>7</v>
      </c>
      <c r="C49" t="s">
        <v>85</v>
      </c>
      <c r="D49" t="s">
        <v>644</v>
      </c>
      <c r="E49" t="s">
        <v>645</v>
      </c>
      <c r="F49" t="s">
        <v>88</v>
      </c>
      <c r="G49" t="s">
        <v>646</v>
      </c>
      <c r="H49" t="s">
        <v>647</v>
      </c>
      <c r="I49" t="s">
        <v>648</v>
      </c>
      <c r="J49" t="s">
        <v>68</v>
      </c>
      <c r="K49" t="s">
        <v>571</v>
      </c>
      <c r="L49" t="s">
        <v>223</v>
      </c>
      <c r="M49" t="s">
        <v>18</v>
      </c>
      <c r="N49" t="s">
        <v>202</v>
      </c>
      <c r="O49" t="s">
        <v>649</v>
      </c>
      <c r="P49" t="s">
        <v>650</v>
      </c>
      <c r="Q49" t="s">
        <v>651</v>
      </c>
      <c r="R49" t="s">
        <v>1701</v>
      </c>
      <c r="S49" s="4" t="s">
        <v>1699</v>
      </c>
    </row>
    <row r="50" spans="1:19" x14ac:dyDescent="0.25">
      <c r="A50" t="s">
        <v>652</v>
      </c>
      <c r="B50" t="s">
        <v>7</v>
      </c>
      <c r="C50" t="s">
        <v>85</v>
      </c>
      <c r="D50" t="s">
        <v>653</v>
      </c>
      <c r="E50" t="s">
        <v>654</v>
      </c>
      <c r="F50" t="s">
        <v>88</v>
      </c>
      <c r="G50" t="s">
        <v>655</v>
      </c>
      <c r="H50" t="s">
        <v>656</v>
      </c>
      <c r="I50" t="s">
        <v>657</v>
      </c>
      <c r="J50" t="s">
        <v>138</v>
      </c>
      <c r="K50" t="s">
        <v>571</v>
      </c>
      <c r="L50" t="s">
        <v>223</v>
      </c>
      <c r="M50" t="s">
        <v>18</v>
      </c>
      <c r="N50" t="s">
        <v>658</v>
      </c>
      <c r="O50" t="s">
        <v>659</v>
      </c>
      <c r="P50" t="s">
        <v>660</v>
      </c>
      <c r="Q50" t="s">
        <v>661</v>
      </c>
      <c r="R50" t="s">
        <v>1692</v>
      </c>
      <c r="S50" s="4" t="s">
        <v>1679</v>
      </c>
    </row>
    <row r="51" spans="1:19" x14ac:dyDescent="0.25">
      <c r="A51" t="s">
        <v>662</v>
      </c>
      <c r="B51" t="s">
        <v>7</v>
      </c>
      <c r="C51" t="s">
        <v>85</v>
      </c>
      <c r="D51" t="s">
        <v>663</v>
      </c>
      <c r="E51" t="s">
        <v>664</v>
      </c>
      <c r="F51" t="s">
        <v>665</v>
      </c>
      <c r="G51" t="s">
        <v>666</v>
      </c>
      <c r="H51" t="s">
        <v>667</v>
      </c>
      <c r="I51" t="s">
        <v>668</v>
      </c>
      <c r="J51" t="s">
        <v>616</v>
      </c>
      <c r="K51" t="s">
        <v>571</v>
      </c>
      <c r="L51" t="s">
        <v>669</v>
      </c>
      <c r="M51" t="s">
        <v>18</v>
      </c>
      <c r="N51" t="s">
        <v>658</v>
      </c>
      <c r="O51" t="s">
        <v>670</v>
      </c>
      <c r="P51" t="s">
        <v>671</v>
      </c>
      <c r="Q51" t="s">
        <v>672</v>
      </c>
      <c r="R51" t="s">
        <v>1683</v>
      </c>
      <c r="S51" s="4" t="s">
        <v>1669</v>
      </c>
    </row>
    <row r="52" spans="1:19" x14ac:dyDescent="0.25">
      <c r="A52" t="s">
        <v>673</v>
      </c>
      <c r="B52" t="s">
        <v>7</v>
      </c>
      <c r="C52" t="s">
        <v>674</v>
      </c>
      <c r="D52" t="s">
        <v>675</v>
      </c>
      <c r="E52" t="s">
        <v>383</v>
      </c>
      <c r="F52" t="s">
        <v>88</v>
      </c>
      <c r="G52" t="s">
        <v>238</v>
      </c>
      <c r="H52" t="s">
        <v>676</v>
      </c>
      <c r="I52" t="s">
        <v>677</v>
      </c>
      <c r="J52" t="s">
        <v>68</v>
      </c>
      <c r="K52" t="s">
        <v>571</v>
      </c>
      <c r="L52" t="s">
        <v>211</v>
      </c>
      <c r="M52" t="s">
        <v>18</v>
      </c>
      <c r="N52" t="s">
        <v>202</v>
      </c>
      <c r="O52" t="s">
        <v>387</v>
      </c>
      <c r="P52" t="s">
        <v>12</v>
      </c>
      <c r="Q52" t="s">
        <v>678</v>
      </c>
      <c r="R52" t="s">
        <v>1701</v>
      </c>
      <c r="S52" s="4" t="s">
        <v>1698</v>
      </c>
    </row>
    <row r="53" spans="1:19" x14ac:dyDescent="0.25">
      <c r="A53" t="s">
        <v>679</v>
      </c>
      <c r="B53" t="s">
        <v>7</v>
      </c>
      <c r="C53" t="s">
        <v>85</v>
      </c>
      <c r="D53" t="s">
        <v>680</v>
      </c>
      <c r="E53" t="s">
        <v>681</v>
      </c>
      <c r="F53" t="s">
        <v>25</v>
      </c>
      <c r="G53" t="s">
        <v>12</v>
      </c>
      <c r="H53" t="s">
        <v>682</v>
      </c>
      <c r="I53" t="s">
        <v>683</v>
      </c>
      <c r="J53" t="s">
        <v>684</v>
      </c>
      <c r="K53" t="s">
        <v>571</v>
      </c>
      <c r="L53" t="s">
        <v>685</v>
      </c>
      <c r="M53" t="s">
        <v>18</v>
      </c>
      <c r="N53" t="s">
        <v>60</v>
      </c>
      <c r="O53" t="s">
        <v>61</v>
      </c>
      <c r="P53" t="s">
        <v>12</v>
      </c>
      <c r="Q53" t="s">
        <v>686</v>
      </c>
      <c r="R53" t="s">
        <v>1684</v>
      </c>
      <c r="S53" s="4" t="s">
        <v>1670</v>
      </c>
    </row>
    <row r="54" spans="1:19" x14ac:dyDescent="0.25">
      <c r="A54" t="s">
        <v>687</v>
      </c>
      <c r="B54" t="s">
        <v>7</v>
      </c>
      <c r="C54" t="s">
        <v>85</v>
      </c>
      <c r="D54" t="s">
        <v>688</v>
      </c>
      <c r="E54" t="s">
        <v>335</v>
      </c>
      <c r="F54" t="s">
        <v>25</v>
      </c>
      <c r="G54" t="s">
        <v>12</v>
      </c>
      <c r="H54" t="s">
        <v>689</v>
      </c>
      <c r="I54" t="s">
        <v>690</v>
      </c>
      <c r="J54" t="s">
        <v>118</v>
      </c>
      <c r="K54" t="s">
        <v>571</v>
      </c>
      <c r="L54" t="s">
        <v>691</v>
      </c>
      <c r="M54" t="s">
        <v>18</v>
      </c>
      <c r="N54" t="s">
        <v>527</v>
      </c>
      <c r="O54" t="s">
        <v>340</v>
      </c>
      <c r="P54" t="s">
        <v>12</v>
      </c>
      <c r="Q54" t="s">
        <v>692</v>
      </c>
      <c r="R54" t="s">
        <v>1695</v>
      </c>
      <c r="S54" s="4" t="s">
        <v>1706</v>
      </c>
    </row>
    <row r="55" spans="1:19" x14ac:dyDescent="0.25">
      <c r="A55" t="s">
        <v>693</v>
      </c>
      <c r="B55" t="s">
        <v>7</v>
      </c>
      <c r="C55" t="s">
        <v>85</v>
      </c>
      <c r="D55" t="s">
        <v>694</v>
      </c>
      <c r="E55" t="s">
        <v>695</v>
      </c>
      <c r="F55" t="s">
        <v>512</v>
      </c>
      <c r="G55" t="s">
        <v>12</v>
      </c>
      <c r="H55" t="s">
        <v>696</v>
      </c>
      <c r="I55" t="s">
        <v>697</v>
      </c>
      <c r="J55" t="s">
        <v>616</v>
      </c>
      <c r="K55" t="s">
        <v>571</v>
      </c>
      <c r="L55" t="s">
        <v>537</v>
      </c>
      <c r="M55" t="s">
        <v>18</v>
      </c>
      <c r="N55" t="s">
        <v>518</v>
      </c>
      <c r="O55" t="s">
        <v>698</v>
      </c>
      <c r="P55" t="s">
        <v>12</v>
      </c>
      <c r="Q55" t="s">
        <v>699</v>
      </c>
      <c r="R55" t="s">
        <v>1700</v>
      </c>
      <c r="S55" s="4" t="s">
        <v>1665</v>
      </c>
    </row>
    <row r="56" spans="1:19" x14ac:dyDescent="0.25">
      <c r="A56" t="s">
        <v>700</v>
      </c>
      <c r="B56" t="s">
        <v>7</v>
      </c>
      <c r="C56" t="s">
        <v>85</v>
      </c>
      <c r="D56" t="s">
        <v>701</v>
      </c>
      <c r="E56" t="s">
        <v>702</v>
      </c>
      <c r="F56" t="s">
        <v>703</v>
      </c>
      <c r="G56" t="s">
        <v>12</v>
      </c>
      <c r="H56" t="s">
        <v>704</v>
      </c>
      <c r="I56" t="s">
        <v>705</v>
      </c>
      <c r="J56" t="s">
        <v>290</v>
      </c>
      <c r="K56" t="s">
        <v>571</v>
      </c>
      <c r="L56" t="s">
        <v>537</v>
      </c>
      <c r="M56" t="s">
        <v>18</v>
      </c>
      <c r="N56" t="s">
        <v>706</v>
      </c>
      <c r="O56" t="s">
        <v>707</v>
      </c>
      <c r="P56" t="s">
        <v>12</v>
      </c>
      <c r="Q56" t="s">
        <v>708</v>
      </c>
      <c r="R56" t="s">
        <v>1707</v>
      </c>
      <c r="S56" s="4" t="s">
        <v>1708</v>
      </c>
    </row>
    <row r="57" spans="1:19" x14ac:dyDescent="0.25">
      <c r="A57" t="s">
        <v>709</v>
      </c>
      <c r="B57" t="s">
        <v>7</v>
      </c>
      <c r="C57" t="s">
        <v>85</v>
      </c>
      <c r="D57" t="s">
        <v>710</v>
      </c>
      <c r="E57" t="s">
        <v>711</v>
      </c>
      <c r="F57" t="s">
        <v>512</v>
      </c>
      <c r="G57" t="s">
        <v>12</v>
      </c>
      <c r="H57" t="s">
        <v>712</v>
      </c>
      <c r="I57" t="s">
        <v>713</v>
      </c>
      <c r="J57" t="s">
        <v>714</v>
      </c>
      <c r="K57" t="s">
        <v>571</v>
      </c>
      <c r="L57" t="s">
        <v>537</v>
      </c>
      <c r="M57" t="s">
        <v>18</v>
      </c>
      <c r="N57" t="s">
        <v>518</v>
      </c>
      <c r="O57" t="s">
        <v>698</v>
      </c>
      <c r="P57" t="s">
        <v>12</v>
      </c>
      <c r="Q57" t="s">
        <v>715</v>
      </c>
      <c r="R57" t="s">
        <v>1700</v>
      </c>
      <c r="S57" s="4" t="s">
        <v>1665</v>
      </c>
    </row>
    <row r="58" spans="1:19" x14ac:dyDescent="0.25">
      <c r="A58" t="s">
        <v>716</v>
      </c>
      <c r="B58" t="s">
        <v>7</v>
      </c>
      <c r="C58" t="s">
        <v>85</v>
      </c>
      <c r="D58" t="s">
        <v>717</v>
      </c>
      <c r="E58" t="s">
        <v>603</v>
      </c>
      <c r="F58" t="s">
        <v>167</v>
      </c>
      <c r="G58" t="s">
        <v>577</v>
      </c>
      <c r="H58" t="s">
        <v>718</v>
      </c>
      <c r="I58" t="s">
        <v>719</v>
      </c>
      <c r="J58" t="s">
        <v>622</v>
      </c>
      <c r="K58" t="s">
        <v>571</v>
      </c>
      <c r="L58" t="s">
        <v>223</v>
      </c>
      <c r="M58" t="s">
        <v>18</v>
      </c>
      <c r="N58" t="s">
        <v>202</v>
      </c>
      <c r="O58" t="s">
        <v>457</v>
      </c>
      <c r="P58" t="s">
        <v>720</v>
      </c>
      <c r="Q58" t="s">
        <v>721</v>
      </c>
      <c r="R58" t="s">
        <v>1703</v>
      </c>
      <c r="S58" s="4" t="s">
        <v>1688</v>
      </c>
    </row>
    <row r="59" spans="1:19" x14ac:dyDescent="0.25">
      <c r="A59" t="s">
        <v>227</v>
      </c>
      <c r="B59" t="s">
        <v>7</v>
      </c>
      <c r="C59" t="s">
        <v>85</v>
      </c>
      <c r="D59" t="s">
        <v>228</v>
      </c>
      <c r="E59" t="s">
        <v>218</v>
      </c>
      <c r="F59" t="s">
        <v>88</v>
      </c>
      <c r="G59" t="s">
        <v>229</v>
      </c>
      <c r="H59" t="s">
        <v>230</v>
      </c>
      <c r="I59" t="s">
        <v>231</v>
      </c>
      <c r="J59" t="s">
        <v>232</v>
      </c>
      <c r="K59" t="s">
        <v>233</v>
      </c>
      <c r="L59" t="s">
        <v>223</v>
      </c>
      <c r="M59" t="s">
        <v>18</v>
      </c>
      <c r="N59" t="s">
        <v>202</v>
      </c>
      <c r="O59" t="s">
        <v>224</v>
      </c>
      <c r="P59" t="s">
        <v>234</v>
      </c>
      <c r="Q59" t="s">
        <v>235</v>
      </c>
      <c r="R59" t="s">
        <v>1692</v>
      </c>
      <c r="S59" s="4" t="s">
        <v>1699</v>
      </c>
    </row>
    <row r="60" spans="1:19" x14ac:dyDescent="0.25">
      <c r="A60" t="s">
        <v>244</v>
      </c>
      <c r="B60" t="s">
        <v>7</v>
      </c>
      <c r="C60" t="s">
        <v>85</v>
      </c>
      <c r="D60" t="s">
        <v>245</v>
      </c>
      <c r="E60" t="s">
        <v>246</v>
      </c>
      <c r="F60" t="s">
        <v>25</v>
      </c>
      <c r="G60" t="s">
        <v>247</v>
      </c>
      <c r="H60" t="s">
        <v>248</v>
      </c>
      <c r="I60" t="s">
        <v>249</v>
      </c>
      <c r="J60" t="s">
        <v>68</v>
      </c>
      <c r="K60" t="s">
        <v>250</v>
      </c>
      <c r="L60" t="s">
        <v>223</v>
      </c>
      <c r="M60" t="s">
        <v>18</v>
      </c>
      <c r="N60" t="s">
        <v>50</v>
      </c>
      <c r="O60" t="s">
        <v>251</v>
      </c>
      <c r="P60" t="s">
        <v>252</v>
      </c>
      <c r="Q60" t="s">
        <v>253</v>
      </c>
      <c r="R60" t="s">
        <v>1668</v>
      </c>
      <c r="S60" s="4" t="s">
        <v>1673</v>
      </c>
    </row>
    <row r="61" spans="1:19" x14ac:dyDescent="0.25">
      <c r="A61" t="s">
        <v>275</v>
      </c>
      <c r="B61" t="s">
        <v>7</v>
      </c>
      <c r="C61" t="s">
        <v>85</v>
      </c>
      <c r="D61" t="s">
        <v>276</v>
      </c>
      <c r="E61" t="s">
        <v>277</v>
      </c>
      <c r="F61" t="s">
        <v>88</v>
      </c>
      <c r="G61" t="s">
        <v>278</v>
      </c>
      <c r="H61" t="s">
        <v>279</v>
      </c>
      <c r="I61" t="s">
        <v>280</v>
      </c>
      <c r="J61" t="s">
        <v>68</v>
      </c>
      <c r="K61" t="s">
        <v>281</v>
      </c>
      <c r="L61" t="s">
        <v>223</v>
      </c>
      <c r="M61" t="s">
        <v>18</v>
      </c>
      <c r="N61" t="s">
        <v>202</v>
      </c>
      <c r="O61" t="s">
        <v>224</v>
      </c>
      <c r="P61" t="s">
        <v>282</v>
      </c>
      <c r="Q61" t="s">
        <v>283</v>
      </c>
      <c r="R61" t="s">
        <v>1692</v>
      </c>
      <c r="S61" s="4" t="s">
        <v>1699</v>
      </c>
    </row>
    <row r="62" spans="1:19" x14ac:dyDescent="0.25">
      <c r="A62" t="s">
        <v>236</v>
      </c>
      <c r="B62" t="s">
        <v>7</v>
      </c>
      <c r="C62" t="s">
        <v>85</v>
      </c>
      <c r="D62" t="s">
        <v>237</v>
      </c>
      <c r="E62" t="s">
        <v>218</v>
      </c>
      <c r="F62" t="s">
        <v>88</v>
      </c>
      <c r="G62" t="s">
        <v>238</v>
      </c>
      <c r="H62" t="s">
        <v>239</v>
      </c>
      <c r="I62" t="s">
        <v>240</v>
      </c>
      <c r="J62" t="s">
        <v>232</v>
      </c>
      <c r="K62" t="s">
        <v>241</v>
      </c>
      <c r="L62" t="s">
        <v>223</v>
      </c>
      <c r="M62" t="s">
        <v>18</v>
      </c>
      <c r="N62" t="s">
        <v>202</v>
      </c>
      <c r="O62" t="s">
        <v>224</v>
      </c>
      <c r="P62" t="s">
        <v>242</v>
      </c>
      <c r="Q62" t="s">
        <v>243</v>
      </c>
      <c r="R62" t="s">
        <v>1692</v>
      </c>
      <c r="S62" s="4" t="s">
        <v>1699</v>
      </c>
    </row>
    <row r="63" spans="1:19" x14ac:dyDescent="0.25">
      <c r="A63" t="s">
        <v>176</v>
      </c>
      <c r="B63" t="s">
        <v>7</v>
      </c>
      <c r="C63" t="s">
        <v>85</v>
      </c>
      <c r="D63" t="s">
        <v>177</v>
      </c>
      <c r="E63" t="s">
        <v>178</v>
      </c>
      <c r="F63" t="s">
        <v>11</v>
      </c>
      <c r="G63" t="s">
        <v>12</v>
      </c>
      <c r="H63" t="s">
        <v>179</v>
      </c>
      <c r="I63" t="s">
        <v>180</v>
      </c>
      <c r="J63" t="s">
        <v>181</v>
      </c>
      <c r="K63" t="s">
        <v>182</v>
      </c>
      <c r="L63" t="s">
        <v>130</v>
      </c>
      <c r="M63" t="s">
        <v>18</v>
      </c>
      <c r="N63" t="s">
        <v>19</v>
      </c>
      <c r="O63" t="s">
        <v>20</v>
      </c>
      <c r="P63" t="s">
        <v>183</v>
      </c>
      <c r="Q63" t="s">
        <v>184</v>
      </c>
      <c r="R63" t="s">
        <v>1674</v>
      </c>
      <c r="S63" s="4" t="s">
        <v>1697</v>
      </c>
    </row>
    <row r="64" spans="1:19" x14ac:dyDescent="0.25">
      <c r="A64" t="s">
        <v>451</v>
      </c>
      <c r="B64" t="s">
        <v>7</v>
      </c>
      <c r="C64" t="s">
        <v>85</v>
      </c>
      <c r="D64" t="s">
        <v>452</v>
      </c>
      <c r="E64" t="s">
        <v>453</v>
      </c>
      <c r="F64" t="s">
        <v>167</v>
      </c>
      <c r="G64" t="s">
        <v>12</v>
      </c>
      <c r="H64" t="s">
        <v>454</v>
      </c>
      <c r="I64" t="s">
        <v>455</v>
      </c>
      <c r="J64" t="s">
        <v>15</v>
      </c>
      <c r="K64" t="s">
        <v>456</v>
      </c>
      <c r="L64" t="s">
        <v>223</v>
      </c>
      <c r="M64" t="s">
        <v>18</v>
      </c>
      <c r="N64" t="s">
        <v>172</v>
      </c>
      <c r="O64" t="s">
        <v>457</v>
      </c>
      <c r="P64" t="s">
        <v>458</v>
      </c>
      <c r="Q64" t="s">
        <v>459</v>
      </c>
      <c r="R64" t="s">
        <v>1703</v>
      </c>
      <c r="S64" s="4" t="s">
        <v>1688</v>
      </c>
    </row>
    <row r="65" spans="1:19" x14ac:dyDescent="0.25">
      <c r="A65" t="s">
        <v>350</v>
      </c>
      <c r="B65" t="s">
        <v>7</v>
      </c>
      <c r="C65" t="s">
        <v>351</v>
      </c>
      <c r="D65" t="s">
        <v>352</v>
      </c>
      <c r="E65" t="s">
        <v>353</v>
      </c>
      <c r="F65" t="s">
        <v>354</v>
      </c>
      <c r="G65" t="s">
        <v>12</v>
      </c>
      <c r="H65" t="s">
        <v>355</v>
      </c>
      <c r="I65" t="s">
        <v>356</v>
      </c>
      <c r="J65" t="s">
        <v>181</v>
      </c>
      <c r="K65" t="s">
        <v>357</v>
      </c>
      <c r="L65" t="s">
        <v>211</v>
      </c>
      <c r="M65" t="s">
        <v>18</v>
      </c>
      <c r="N65" t="s">
        <v>172</v>
      </c>
      <c r="O65" t="s">
        <v>358</v>
      </c>
      <c r="P65" t="s">
        <v>359</v>
      </c>
      <c r="Q65" t="s">
        <v>360</v>
      </c>
      <c r="R65" t="s">
        <v>1676</v>
      </c>
      <c r="S65" s="4" t="s">
        <v>1698</v>
      </c>
    </row>
    <row r="66" spans="1:19" x14ac:dyDescent="0.25">
      <c r="A66" t="s">
        <v>342</v>
      </c>
      <c r="B66" t="s">
        <v>7</v>
      </c>
      <c r="C66" t="s">
        <v>85</v>
      </c>
      <c r="D66" t="s">
        <v>343</v>
      </c>
      <c r="E66" t="s">
        <v>344</v>
      </c>
      <c r="F66" t="s">
        <v>88</v>
      </c>
      <c r="G66" t="s">
        <v>12</v>
      </c>
      <c r="H66" t="s">
        <v>345</v>
      </c>
      <c r="I66" t="s">
        <v>346</v>
      </c>
      <c r="J66" t="s">
        <v>138</v>
      </c>
      <c r="K66" t="s">
        <v>347</v>
      </c>
      <c r="L66" t="s">
        <v>211</v>
      </c>
      <c r="M66" t="s">
        <v>18</v>
      </c>
      <c r="N66" t="s">
        <v>212</v>
      </c>
      <c r="O66" t="s">
        <v>348</v>
      </c>
      <c r="P66" t="s">
        <v>12</v>
      </c>
      <c r="Q66" t="s">
        <v>349</v>
      </c>
      <c r="R66" t="s">
        <v>1671</v>
      </c>
      <c r="S66" s="4" t="s">
        <v>1686</v>
      </c>
    </row>
    <row r="67" spans="1:19" x14ac:dyDescent="0.25">
      <c r="A67" t="s">
        <v>372</v>
      </c>
      <c r="B67" t="s">
        <v>7</v>
      </c>
      <c r="C67" t="s">
        <v>85</v>
      </c>
      <c r="D67" t="s">
        <v>373</v>
      </c>
      <c r="E67" t="s">
        <v>374</v>
      </c>
      <c r="F67" t="s">
        <v>88</v>
      </c>
      <c r="G67" t="s">
        <v>12</v>
      </c>
      <c r="H67" t="s">
        <v>375</v>
      </c>
      <c r="I67" t="s">
        <v>376</v>
      </c>
      <c r="J67" t="s">
        <v>68</v>
      </c>
      <c r="K67" t="s">
        <v>377</v>
      </c>
      <c r="L67" t="s">
        <v>211</v>
      </c>
      <c r="M67" t="s">
        <v>18</v>
      </c>
      <c r="N67" t="s">
        <v>378</v>
      </c>
      <c r="O67" t="s">
        <v>379</v>
      </c>
      <c r="P67" t="s">
        <v>12</v>
      </c>
      <c r="Q67" t="s">
        <v>380</v>
      </c>
      <c r="R67" t="s">
        <v>1685</v>
      </c>
      <c r="S67" s="4" t="s">
        <v>1688</v>
      </c>
    </row>
    <row r="68" spans="1:19" x14ac:dyDescent="0.25">
      <c r="A68" t="s">
        <v>333</v>
      </c>
      <c r="B68" t="s">
        <v>7</v>
      </c>
      <c r="C68" t="s">
        <v>85</v>
      </c>
      <c r="D68" t="s">
        <v>334</v>
      </c>
      <c r="E68" t="s">
        <v>335</v>
      </c>
      <c r="F68" t="s">
        <v>25</v>
      </c>
      <c r="G68" t="s">
        <v>12</v>
      </c>
      <c r="H68" t="s">
        <v>336</v>
      </c>
      <c r="I68" t="s">
        <v>337</v>
      </c>
      <c r="J68" t="s">
        <v>138</v>
      </c>
      <c r="K68" t="s">
        <v>338</v>
      </c>
      <c r="L68" t="s">
        <v>339</v>
      </c>
      <c r="M68" t="s">
        <v>18</v>
      </c>
      <c r="N68" t="s">
        <v>60</v>
      </c>
      <c r="O68" t="s">
        <v>340</v>
      </c>
      <c r="P68" t="s">
        <v>12</v>
      </c>
      <c r="Q68" t="s">
        <v>341</v>
      </c>
      <c r="R68" t="s">
        <v>1695</v>
      </c>
      <c r="S68" s="4" t="s">
        <v>1706</v>
      </c>
    </row>
    <row r="69" spans="1:19" x14ac:dyDescent="0.25">
      <c r="A69" t="s">
        <v>389</v>
      </c>
      <c r="B69" t="s">
        <v>7</v>
      </c>
      <c r="C69" t="s">
        <v>85</v>
      </c>
      <c r="D69" t="s">
        <v>390</v>
      </c>
      <c r="E69" t="s">
        <v>391</v>
      </c>
      <c r="F69" t="s">
        <v>88</v>
      </c>
      <c r="G69" t="s">
        <v>12</v>
      </c>
      <c r="H69" t="s">
        <v>392</v>
      </c>
      <c r="I69" t="s">
        <v>393</v>
      </c>
      <c r="J69" t="s">
        <v>181</v>
      </c>
      <c r="K69" t="s">
        <v>394</v>
      </c>
      <c r="L69" t="s">
        <v>211</v>
      </c>
      <c r="M69" t="s">
        <v>18</v>
      </c>
      <c r="N69" t="s">
        <v>395</v>
      </c>
      <c r="O69" t="s">
        <v>396</v>
      </c>
      <c r="P69" t="s">
        <v>12</v>
      </c>
      <c r="Q69" t="s">
        <v>397</v>
      </c>
      <c r="R69" t="s">
        <v>1666</v>
      </c>
      <c r="S69" s="4" t="s">
        <v>1688</v>
      </c>
    </row>
    <row r="70" spans="1:19" x14ac:dyDescent="0.25">
      <c r="A70" t="s">
        <v>398</v>
      </c>
      <c r="B70" t="s">
        <v>7</v>
      </c>
      <c r="C70" t="s">
        <v>85</v>
      </c>
      <c r="D70" t="s">
        <v>399</v>
      </c>
      <c r="E70" t="s">
        <v>400</v>
      </c>
      <c r="F70" t="s">
        <v>354</v>
      </c>
      <c r="G70" t="s">
        <v>12</v>
      </c>
      <c r="H70" t="s">
        <v>401</v>
      </c>
      <c r="I70" t="s">
        <v>402</v>
      </c>
      <c r="J70" t="s">
        <v>68</v>
      </c>
      <c r="K70" t="s">
        <v>403</v>
      </c>
      <c r="L70" t="s">
        <v>211</v>
      </c>
      <c r="M70" t="s">
        <v>18</v>
      </c>
      <c r="N70" t="s">
        <v>172</v>
      </c>
      <c r="O70" t="s">
        <v>404</v>
      </c>
      <c r="P70" t="s">
        <v>12</v>
      </c>
      <c r="Q70" t="s">
        <v>405</v>
      </c>
      <c r="R70" t="s">
        <v>1685</v>
      </c>
      <c r="S70" s="4" t="s">
        <v>1686</v>
      </c>
    </row>
    <row r="71" spans="1:19" x14ac:dyDescent="0.25">
      <c r="A71" t="s">
        <v>381</v>
      </c>
      <c r="B71" t="s">
        <v>7</v>
      </c>
      <c r="C71" t="s">
        <v>85</v>
      </c>
      <c r="D71" t="s">
        <v>382</v>
      </c>
      <c r="E71" t="s">
        <v>383</v>
      </c>
      <c r="F71" t="s">
        <v>88</v>
      </c>
      <c r="G71" t="s">
        <v>12</v>
      </c>
      <c r="H71" t="s">
        <v>384</v>
      </c>
      <c r="I71" t="s">
        <v>385</v>
      </c>
      <c r="J71" t="s">
        <v>290</v>
      </c>
      <c r="K71" t="s">
        <v>386</v>
      </c>
      <c r="L71" t="s">
        <v>211</v>
      </c>
      <c r="M71" t="s">
        <v>18</v>
      </c>
      <c r="N71" t="s">
        <v>202</v>
      </c>
      <c r="O71" t="s">
        <v>387</v>
      </c>
      <c r="P71" t="s">
        <v>12</v>
      </c>
      <c r="Q71" t="s">
        <v>388</v>
      </c>
      <c r="R71" t="s">
        <v>1701</v>
      </c>
      <c r="S71" s="4" t="s">
        <v>1698</v>
      </c>
    </row>
    <row r="72" spans="1:19" x14ac:dyDescent="0.25">
      <c r="A72" t="s">
        <v>420</v>
      </c>
      <c r="B72" t="s">
        <v>7</v>
      </c>
      <c r="C72" t="s">
        <v>421</v>
      </c>
      <c r="D72" t="s">
        <v>422</v>
      </c>
      <c r="E72" t="s">
        <v>423</v>
      </c>
      <c r="F72" t="s">
        <v>354</v>
      </c>
      <c r="G72" t="s">
        <v>12</v>
      </c>
      <c r="H72" t="s">
        <v>424</v>
      </c>
      <c r="I72" t="s">
        <v>425</v>
      </c>
      <c r="J72" t="s">
        <v>138</v>
      </c>
      <c r="K72" t="s">
        <v>426</v>
      </c>
      <c r="L72" t="s">
        <v>211</v>
      </c>
      <c r="M72" t="s">
        <v>18</v>
      </c>
      <c r="N72" t="s">
        <v>172</v>
      </c>
      <c r="O72" t="s">
        <v>404</v>
      </c>
      <c r="P72" t="s">
        <v>12</v>
      </c>
      <c r="Q72" t="s">
        <v>427</v>
      </c>
      <c r="R72" t="s">
        <v>1685</v>
      </c>
      <c r="S72" s="4" t="s">
        <v>1686</v>
      </c>
    </row>
    <row r="73" spans="1:19" x14ac:dyDescent="0.25">
      <c r="A73" t="s">
        <v>361</v>
      </c>
      <c r="B73" t="s">
        <v>7</v>
      </c>
      <c r="C73" t="s">
        <v>351</v>
      </c>
      <c r="D73" t="s">
        <v>362</v>
      </c>
      <c r="E73" t="s">
        <v>353</v>
      </c>
      <c r="F73" t="s">
        <v>354</v>
      </c>
      <c r="G73" t="s">
        <v>12</v>
      </c>
      <c r="H73" t="s">
        <v>363</v>
      </c>
      <c r="I73" t="s">
        <v>364</v>
      </c>
      <c r="J73" t="s">
        <v>58</v>
      </c>
      <c r="K73" t="s">
        <v>357</v>
      </c>
      <c r="L73" t="s">
        <v>211</v>
      </c>
      <c r="M73" t="s">
        <v>18</v>
      </c>
      <c r="N73" t="s">
        <v>172</v>
      </c>
      <c r="O73" t="s">
        <v>358</v>
      </c>
      <c r="P73" t="s">
        <v>12</v>
      </c>
      <c r="Q73" t="s">
        <v>365</v>
      </c>
      <c r="R73" t="s">
        <v>1676</v>
      </c>
      <c r="S73" s="4" t="s">
        <v>1698</v>
      </c>
    </row>
    <row r="74" spans="1:19" x14ac:dyDescent="0.25">
      <c r="A74" t="s">
        <v>366</v>
      </c>
      <c r="B74" t="s">
        <v>7</v>
      </c>
      <c r="C74" t="s">
        <v>351</v>
      </c>
      <c r="D74" t="s">
        <v>367</v>
      </c>
      <c r="E74" t="s">
        <v>353</v>
      </c>
      <c r="F74" t="s">
        <v>354</v>
      </c>
      <c r="G74" t="s">
        <v>12</v>
      </c>
      <c r="H74" t="s">
        <v>368</v>
      </c>
      <c r="I74" t="s">
        <v>369</v>
      </c>
      <c r="J74" t="s">
        <v>181</v>
      </c>
      <c r="K74" t="s">
        <v>357</v>
      </c>
      <c r="L74" t="s">
        <v>211</v>
      </c>
      <c r="M74" t="s">
        <v>18</v>
      </c>
      <c r="N74" t="s">
        <v>172</v>
      </c>
      <c r="O74" t="s">
        <v>358</v>
      </c>
      <c r="P74" t="s">
        <v>370</v>
      </c>
      <c r="Q74" t="s">
        <v>371</v>
      </c>
      <c r="R74" t="s">
        <v>1676</v>
      </c>
      <c r="S74" s="4" t="s">
        <v>1698</v>
      </c>
    </row>
    <row r="75" spans="1:19" x14ac:dyDescent="0.25">
      <c r="A75" t="s">
        <v>413</v>
      </c>
      <c r="B75" t="s">
        <v>7</v>
      </c>
      <c r="C75" t="s">
        <v>85</v>
      </c>
      <c r="D75" t="s">
        <v>414</v>
      </c>
      <c r="E75" t="s">
        <v>55</v>
      </c>
      <c r="F75" t="s">
        <v>25</v>
      </c>
      <c r="G75" t="s">
        <v>12</v>
      </c>
      <c r="H75" t="s">
        <v>415</v>
      </c>
      <c r="I75" t="s">
        <v>416</v>
      </c>
      <c r="J75" t="s">
        <v>15</v>
      </c>
      <c r="K75" t="s">
        <v>417</v>
      </c>
      <c r="L75" t="s">
        <v>411</v>
      </c>
      <c r="M75" t="s">
        <v>18</v>
      </c>
      <c r="N75" t="s">
        <v>29</v>
      </c>
      <c r="O75" t="s">
        <v>61</v>
      </c>
      <c r="P75" t="s">
        <v>418</v>
      </c>
      <c r="Q75" t="s">
        <v>419</v>
      </c>
      <c r="R75" t="s">
        <v>1684</v>
      </c>
      <c r="S75" s="4" t="s">
        <v>1670</v>
      </c>
    </row>
    <row r="76" spans="1:19" x14ac:dyDescent="0.25">
      <c r="A76" t="s">
        <v>428</v>
      </c>
      <c r="B76" t="s">
        <v>7</v>
      </c>
      <c r="C76" t="s">
        <v>85</v>
      </c>
      <c r="D76" t="s">
        <v>429</v>
      </c>
      <c r="E76" t="s">
        <v>24</v>
      </c>
      <c r="F76" t="s">
        <v>25</v>
      </c>
      <c r="G76" t="s">
        <v>12</v>
      </c>
      <c r="H76" t="s">
        <v>430</v>
      </c>
      <c r="I76" t="s">
        <v>431</v>
      </c>
      <c r="J76" t="s">
        <v>68</v>
      </c>
      <c r="K76" t="s">
        <v>432</v>
      </c>
      <c r="L76" t="s">
        <v>411</v>
      </c>
      <c r="M76" t="s">
        <v>18</v>
      </c>
      <c r="N76" t="s">
        <v>29</v>
      </c>
      <c r="O76" t="s">
        <v>30</v>
      </c>
      <c r="P76" t="s">
        <v>12</v>
      </c>
      <c r="Q76" t="s">
        <v>433</v>
      </c>
      <c r="R76" t="s">
        <v>1668</v>
      </c>
      <c r="S76" s="4" t="s">
        <v>1688</v>
      </c>
    </row>
    <row r="77" spans="1:19" x14ac:dyDescent="0.25">
      <c r="A77" t="s">
        <v>406</v>
      </c>
      <c r="B77" t="s">
        <v>7</v>
      </c>
      <c r="C77" t="s">
        <v>85</v>
      </c>
      <c r="D77" t="s">
        <v>407</v>
      </c>
      <c r="E77" t="s">
        <v>24</v>
      </c>
      <c r="F77" t="s">
        <v>25</v>
      </c>
      <c r="G77" t="s">
        <v>12</v>
      </c>
      <c r="H77" t="s">
        <v>408</v>
      </c>
      <c r="I77" t="s">
        <v>409</v>
      </c>
      <c r="J77" t="s">
        <v>138</v>
      </c>
      <c r="K77" t="s">
        <v>410</v>
      </c>
      <c r="L77" t="s">
        <v>411</v>
      </c>
      <c r="M77" t="s">
        <v>18</v>
      </c>
      <c r="N77" t="s">
        <v>29</v>
      </c>
      <c r="O77" t="s">
        <v>30</v>
      </c>
      <c r="P77" t="s">
        <v>12</v>
      </c>
      <c r="Q77" t="s">
        <v>412</v>
      </c>
      <c r="R77" t="s">
        <v>1668</v>
      </c>
      <c r="S77" s="4" t="s">
        <v>1688</v>
      </c>
    </row>
    <row r="78" spans="1:19" x14ac:dyDescent="0.25">
      <c r="A78" t="s">
        <v>305</v>
      </c>
      <c r="B78" t="s">
        <v>7</v>
      </c>
      <c r="C78" t="s">
        <v>85</v>
      </c>
      <c r="D78" t="s">
        <v>306</v>
      </c>
      <c r="E78" t="s">
        <v>218</v>
      </c>
      <c r="F78" t="s">
        <v>88</v>
      </c>
      <c r="G78" t="s">
        <v>307</v>
      </c>
      <c r="H78" t="s">
        <v>308</v>
      </c>
      <c r="I78" t="s">
        <v>309</v>
      </c>
      <c r="J78" t="s">
        <v>138</v>
      </c>
      <c r="K78" t="s">
        <v>310</v>
      </c>
      <c r="L78" t="s">
        <v>302</v>
      </c>
      <c r="M78" t="s">
        <v>18</v>
      </c>
      <c r="N78" t="s">
        <v>202</v>
      </c>
      <c r="O78" t="s">
        <v>224</v>
      </c>
      <c r="P78" t="s">
        <v>12</v>
      </c>
      <c r="Q78" t="s">
        <v>311</v>
      </c>
      <c r="R78" t="s">
        <v>1692</v>
      </c>
      <c r="S78" s="4" t="s">
        <v>1699</v>
      </c>
    </row>
    <row r="79" spans="1:19" x14ac:dyDescent="0.25">
      <c r="A79" t="s">
        <v>84</v>
      </c>
      <c r="B79" t="s">
        <v>7</v>
      </c>
      <c r="C79" t="s">
        <v>85</v>
      </c>
      <c r="D79" t="s">
        <v>86</v>
      </c>
      <c r="E79" t="s">
        <v>87</v>
      </c>
      <c r="F79" t="s">
        <v>88</v>
      </c>
      <c r="G79" t="s">
        <v>89</v>
      </c>
      <c r="H79" t="s">
        <v>90</v>
      </c>
      <c r="I79" t="s">
        <v>91</v>
      </c>
      <c r="J79" t="s">
        <v>15</v>
      </c>
      <c r="K79" t="s">
        <v>92</v>
      </c>
      <c r="L79" t="s">
        <v>93</v>
      </c>
      <c r="M79" t="s">
        <v>18</v>
      </c>
      <c r="N79" t="s">
        <v>94</v>
      </c>
      <c r="O79" t="s">
        <v>95</v>
      </c>
      <c r="P79" t="s">
        <v>12</v>
      </c>
      <c r="Q79" t="s">
        <v>96</v>
      </c>
      <c r="R79" t="s">
        <v>1666</v>
      </c>
      <c r="S79" s="4" t="s">
        <v>1679</v>
      </c>
    </row>
    <row r="80" spans="1:19" x14ac:dyDescent="0.25">
      <c r="A80" t="s">
        <v>254</v>
      </c>
      <c r="B80" t="s">
        <v>7</v>
      </c>
      <c r="C80" t="s">
        <v>85</v>
      </c>
      <c r="D80" t="s">
        <v>255</v>
      </c>
      <c r="E80" t="s">
        <v>256</v>
      </c>
      <c r="F80" t="s">
        <v>155</v>
      </c>
      <c r="G80" t="s">
        <v>12</v>
      </c>
      <c r="H80" t="s">
        <v>257</v>
      </c>
      <c r="I80" t="s">
        <v>258</v>
      </c>
      <c r="J80" t="s">
        <v>259</v>
      </c>
      <c r="K80" t="s">
        <v>260</v>
      </c>
      <c r="L80" t="s">
        <v>261</v>
      </c>
      <c r="M80" t="s">
        <v>18</v>
      </c>
      <c r="N80" t="s">
        <v>172</v>
      </c>
      <c r="O80" t="s">
        <v>262</v>
      </c>
      <c r="P80" t="s">
        <v>12</v>
      </c>
      <c r="Q80" t="s">
        <v>263</v>
      </c>
      <c r="R80" t="s">
        <v>1664</v>
      </c>
      <c r="S80" s="4" t="s">
        <v>1688</v>
      </c>
    </row>
    <row r="81" spans="1:19" x14ac:dyDescent="0.25">
      <c r="A81" t="s">
        <v>295</v>
      </c>
      <c r="B81" t="s">
        <v>7</v>
      </c>
      <c r="C81" t="s">
        <v>85</v>
      </c>
      <c r="D81" t="s">
        <v>296</v>
      </c>
      <c r="E81" t="s">
        <v>297</v>
      </c>
      <c r="F81" t="s">
        <v>88</v>
      </c>
      <c r="G81" t="s">
        <v>298</v>
      </c>
      <c r="H81" t="s">
        <v>299</v>
      </c>
      <c r="I81" t="s">
        <v>300</v>
      </c>
      <c r="J81" t="s">
        <v>181</v>
      </c>
      <c r="K81" t="s">
        <v>301</v>
      </c>
      <c r="L81" t="s">
        <v>302</v>
      </c>
      <c r="M81" t="s">
        <v>18</v>
      </c>
      <c r="N81" t="s">
        <v>172</v>
      </c>
      <c r="O81" t="s">
        <v>303</v>
      </c>
      <c r="P81" t="s">
        <v>12</v>
      </c>
      <c r="Q81" t="s">
        <v>304</v>
      </c>
      <c r="R81" t="s">
        <v>1692</v>
      </c>
      <c r="S81" s="4" t="s">
        <v>1698</v>
      </c>
    </row>
    <row r="82" spans="1:19" x14ac:dyDescent="0.25">
      <c r="A82" t="s">
        <v>185</v>
      </c>
      <c r="B82" t="s">
        <v>7</v>
      </c>
      <c r="C82" t="s">
        <v>85</v>
      </c>
      <c r="D82" t="s">
        <v>186</v>
      </c>
      <c r="E82" t="s">
        <v>187</v>
      </c>
      <c r="F82" t="s">
        <v>75</v>
      </c>
      <c r="G82" t="s">
        <v>12</v>
      </c>
      <c r="H82" t="s">
        <v>188</v>
      </c>
      <c r="I82" t="s">
        <v>189</v>
      </c>
      <c r="J82" t="s">
        <v>68</v>
      </c>
      <c r="K82" t="s">
        <v>190</v>
      </c>
      <c r="L82" t="s">
        <v>191</v>
      </c>
      <c r="M82" t="s">
        <v>18</v>
      </c>
      <c r="N82" t="s">
        <v>160</v>
      </c>
      <c r="O82" t="s">
        <v>192</v>
      </c>
      <c r="P82" t="s">
        <v>12</v>
      </c>
      <c r="Q82" t="s">
        <v>193</v>
      </c>
      <c r="R82" t="s">
        <v>1692</v>
      </c>
      <c r="S82" s="4" t="s">
        <v>1709</v>
      </c>
    </row>
    <row r="83" spans="1:19" x14ac:dyDescent="0.25">
      <c r="A83" t="s">
        <v>312</v>
      </c>
      <c r="B83" t="s">
        <v>7</v>
      </c>
      <c r="C83" t="s">
        <v>85</v>
      </c>
      <c r="D83" t="s">
        <v>313</v>
      </c>
      <c r="E83" t="s">
        <v>314</v>
      </c>
      <c r="F83" t="s">
        <v>25</v>
      </c>
      <c r="G83" t="s">
        <v>315</v>
      </c>
      <c r="H83" t="s">
        <v>316</v>
      </c>
      <c r="I83" t="s">
        <v>317</v>
      </c>
      <c r="J83" t="s">
        <v>290</v>
      </c>
      <c r="K83" t="s">
        <v>318</v>
      </c>
      <c r="L83" t="s">
        <v>319</v>
      </c>
      <c r="M83" t="s">
        <v>18</v>
      </c>
      <c r="N83" t="s">
        <v>29</v>
      </c>
      <c r="O83" t="s">
        <v>320</v>
      </c>
      <c r="P83" t="s">
        <v>321</v>
      </c>
      <c r="Q83" t="s">
        <v>322</v>
      </c>
      <c r="R83" t="s">
        <v>1695</v>
      </c>
      <c r="S83" s="4" t="s">
        <v>1679</v>
      </c>
    </row>
    <row r="84" spans="1:19" x14ac:dyDescent="0.25">
      <c r="A84" t="s">
        <v>323</v>
      </c>
      <c r="B84" t="s">
        <v>7</v>
      </c>
      <c r="C84" t="s">
        <v>85</v>
      </c>
      <c r="D84" t="s">
        <v>324</v>
      </c>
      <c r="E84" t="s">
        <v>325</v>
      </c>
      <c r="F84" t="s">
        <v>11</v>
      </c>
      <c r="G84" t="s">
        <v>326</v>
      </c>
      <c r="H84" t="s">
        <v>327</v>
      </c>
      <c r="I84" t="s">
        <v>328</v>
      </c>
      <c r="J84" t="s">
        <v>138</v>
      </c>
      <c r="K84" t="s">
        <v>329</v>
      </c>
      <c r="L84" t="s">
        <v>319</v>
      </c>
      <c r="M84" t="s">
        <v>18</v>
      </c>
      <c r="N84" t="s">
        <v>40</v>
      </c>
      <c r="O84" t="s">
        <v>330</v>
      </c>
      <c r="P84" t="s">
        <v>331</v>
      </c>
      <c r="Q84" t="s">
        <v>332</v>
      </c>
      <c r="R84" t="s">
        <v>1710</v>
      </c>
      <c r="S84" s="4" t="s">
        <v>1711</v>
      </c>
    </row>
    <row r="85" spans="1:19" x14ac:dyDescent="0.25">
      <c r="A85" t="s">
        <v>114</v>
      </c>
      <c r="B85" t="s">
        <v>7</v>
      </c>
      <c r="C85" t="s">
        <v>85</v>
      </c>
      <c r="D85" t="s">
        <v>115</v>
      </c>
      <c r="E85" t="s">
        <v>24</v>
      </c>
      <c r="F85" t="s">
        <v>25</v>
      </c>
      <c r="G85" t="s">
        <v>12</v>
      </c>
      <c r="H85" t="s">
        <v>116</v>
      </c>
      <c r="I85" t="s">
        <v>117</v>
      </c>
      <c r="J85" t="s">
        <v>118</v>
      </c>
      <c r="K85" t="s">
        <v>119</v>
      </c>
      <c r="L85" t="s">
        <v>103</v>
      </c>
      <c r="M85" t="s">
        <v>18</v>
      </c>
      <c r="N85" t="s">
        <v>29</v>
      </c>
      <c r="O85" t="s">
        <v>120</v>
      </c>
      <c r="P85" t="s">
        <v>121</v>
      </c>
      <c r="Q85" t="s">
        <v>122</v>
      </c>
      <c r="R85" t="s">
        <v>1684</v>
      </c>
      <c r="S85" s="4" t="s">
        <v>1688</v>
      </c>
    </row>
    <row r="86" spans="1:19" x14ac:dyDescent="0.25">
      <c r="A86" t="s">
        <v>1440</v>
      </c>
      <c r="B86" t="s">
        <v>1328</v>
      </c>
      <c r="C86" t="s">
        <v>1441</v>
      </c>
      <c r="D86" t="s">
        <v>115</v>
      </c>
      <c r="E86" t="s">
        <v>24</v>
      </c>
      <c r="F86" t="s">
        <v>25</v>
      </c>
      <c r="G86" t="s">
        <v>12</v>
      </c>
      <c r="H86" t="s">
        <v>116</v>
      </c>
      <c r="I86" t="s">
        <v>117</v>
      </c>
      <c r="J86" t="s">
        <v>118</v>
      </c>
      <c r="K86" t="s">
        <v>119</v>
      </c>
      <c r="L86" t="s">
        <v>103</v>
      </c>
      <c r="M86" t="s">
        <v>18</v>
      </c>
      <c r="N86" t="s">
        <v>29</v>
      </c>
      <c r="O86" t="s">
        <v>120</v>
      </c>
      <c r="P86" t="s">
        <v>1442</v>
      </c>
      <c r="Q86" t="s">
        <v>122</v>
      </c>
      <c r="R86" t="s">
        <v>1684</v>
      </c>
      <c r="S86" s="4" t="s">
        <v>1688</v>
      </c>
    </row>
    <row r="87" spans="1:19" x14ac:dyDescent="0.25">
      <c r="A87" t="s">
        <v>106</v>
      </c>
      <c r="B87" t="s">
        <v>7</v>
      </c>
      <c r="C87" t="s">
        <v>85</v>
      </c>
      <c r="D87" t="s">
        <v>107</v>
      </c>
      <c r="E87" t="s">
        <v>108</v>
      </c>
      <c r="F87" t="s">
        <v>25</v>
      </c>
      <c r="G87" t="s">
        <v>12</v>
      </c>
      <c r="H87" t="s">
        <v>109</v>
      </c>
      <c r="I87" t="s">
        <v>110</v>
      </c>
      <c r="J87" t="s">
        <v>37</v>
      </c>
      <c r="K87" t="s">
        <v>111</v>
      </c>
      <c r="L87" t="s">
        <v>103</v>
      </c>
      <c r="M87" t="s">
        <v>18</v>
      </c>
      <c r="N87" t="s">
        <v>60</v>
      </c>
      <c r="O87" t="s">
        <v>112</v>
      </c>
      <c r="P87" t="s">
        <v>12</v>
      </c>
      <c r="Q87" t="s">
        <v>113</v>
      </c>
      <c r="R87" t="s">
        <v>1674</v>
      </c>
      <c r="S87" s="4" t="s">
        <v>1670</v>
      </c>
    </row>
    <row r="88" spans="1:19" x14ac:dyDescent="0.25">
      <c r="A88" t="s">
        <v>97</v>
      </c>
      <c r="B88" t="s">
        <v>7</v>
      </c>
      <c r="C88" t="s">
        <v>85</v>
      </c>
      <c r="D88" t="s">
        <v>98</v>
      </c>
      <c r="E88" t="s">
        <v>99</v>
      </c>
      <c r="F88" t="s">
        <v>25</v>
      </c>
      <c r="G88" t="s">
        <v>12</v>
      </c>
      <c r="H88" t="s">
        <v>100</v>
      </c>
      <c r="I88" t="s">
        <v>101</v>
      </c>
      <c r="J88" t="s">
        <v>58</v>
      </c>
      <c r="K88" t="s">
        <v>102</v>
      </c>
      <c r="L88" t="s">
        <v>103</v>
      </c>
      <c r="M88" t="s">
        <v>18</v>
      </c>
      <c r="N88" t="s">
        <v>29</v>
      </c>
      <c r="O88" t="s">
        <v>104</v>
      </c>
      <c r="P88" t="s">
        <v>12</v>
      </c>
      <c r="Q88" t="s">
        <v>105</v>
      </c>
      <c r="R88" t="s">
        <v>1668</v>
      </c>
      <c r="S88" s="4" t="s">
        <v>1698</v>
      </c>
    </row>
    <row r="89" spans="1:19" x14ac:dyDescent="0.25">
      <c r="A89" t="s">
        <v>509</v>
      </c>
      <c r="B89" t="s">
        <v>7</v>
      </c>
      <c r="C89" t="s">
        <v>8</v>
      </c>
      <c r="D89" t="s">
        <v>510</v>
      </c>
      <c r="E89" t="s">
        <v>511</v>
      </c>
      <c r="F89" t="s">
        <v>512</v>
      </c>
      <c r="G89" t="s">
        <v>513</v>
      </c>
      <c r="H89" t="s">
        <v>514</v>
      </c>
      <c r="I89" t="s">
        <v>515</v>
      </c>
      <c r="J89" t="s">
        <v>12</v>
      </c>
      <c r="K89" t="s">
        <v>516</v>
      </c>
      <c r="L89" t="s">
        <v>517</v>
      </c>
      <c r="M89" t="s">
        <v>18</v>
      </c>
      <c r="N89" t="s">
        <v>518</v>
      </c>
      <c r="O89" t="s">
        <v>519</v>
      </c>
      <c r="P89" t="s">
        <v>12</v>
      </c>
      <c r="Q89" t="s">
        <v>520</v>
      </c>
      <c r="R89" t="s">
        <v>1700</v>
      </c>
      <c r="S89" s="4" t="s">
        <v>1693</v>
      </c>
    </row>
    <row r="90" spans="1:19" x14ac:dyDescent="0.25">
      <c r="A90" t="s">
        <v>521</v>
      </c>
      <c r="B90" t="s">
        <v>7</v>
      </c>
      <c r="C90" t="s">
        <v>8</v>
      </c>
      <c r="D90" t="s">
        <v>522</v>
      </c>
      <c r="E90" t="s">
        <v>523</v>
      </c>
      <c r="F90" t="s">
        <v>512</v>
      </c>
      <c r="G90" t="s">
        <v>524</v>
      </c>
      <c r="H90" t="s">
        <v>525</v>
      </c>
      <c r="I90" t="s">
        <v>526</v>
      </c>
      <c r="J90" t="s">
        <v>12</v>
      </c>
      <c r="K90" t="s">
        <v>516</v>
      </c>
      <c r="L90" t="s">
        <v>517</v>
      </c>
      <c r="M90" t="s">
        <v>18</v>
      </c>
      <c r="N90" t="s">
        <v>527</v>
      </c>
      <c r="O90" t="s">
        <v>528</v>
      </c>
      <c r="P90" t="s">
        <v>12</v>
      </c>
      <c r="Q90" t="s">
        <v>529</v>
      </c>
      <c r="R90" t="s">
        <v>1712</v>
      </c>
      <c r="S90" s="4" t="s">
        <v>1693</v>
      </c>
    </row>
    <row r="91" spans="1:19" x14ac:dyDescent="0.25">
      <c r="A91" t="s">
        <v>541</v>
      </c>
      <c r="B91" t="s">
        <v>7</v>
      </c>
      <c r="C91" t="s">
        <v>8</v>
      </c>
      <c r="D91" t="s">
        <v>542</v>
      </c>
      <c r="E91" t="s">
        <v>543</v>
      </c>
      <c r="F91" t="s">
        <v>437</v>
      </c>
      <c r="G91" t="s">
        <v>544</v>
      </c>
      <c r="H91" t="s">
        <v>545</v>
      </c>
      <c r="I91" t="s">
        <v>546</v>
      </c>
      <c r="J91" t="s">
        <v>12</v>
      </c>
      <c r="K91" t="s">
        <v>547</v>
      </c>
      <c r="L91" t="s">
        <v>517</v>
      </c>
      <c r="M91" t="s">
        <v>18</v>
      </c>
      <c r="N91" t="s">
        <v>60</v>
      </c>
      <c r="O91" t="s">
        <v>548</v>
      </c>
      <c r="P91" t="s">
        <v>12</v>
      </c>
      <c r="Q91" t="s">
        <v>549</v>
      </c>
      <c r="R91" t="s">
        <v>1668</v>
      </c>
      <c r="S91" s="4" t="s">
        <v>1693</v>
      </c>
    </row>
    <row r="92" spans="1:19" x14ac:dyDescent="0.25">
      <c r="A92" t="s">
        <v>550</v>
      </c>
      <c r="B92" t="s">
        <v>7</v>
      </c>
      <c r="C92" t="s">
        <v>8</v>
      </c>
      <c r="D92" t="s">
        <v>551</v>
      </c>
      <c r="E92" t="s">
        <v>552</v>
      </c>
      <c r="F92" t="s">
        <v>437</v>
      </c>
      <c r="G92" t="s">
        <v>553</v>
      </c>
      <c r="H92" t="s">
        <v>554</v>
      </c>
      <c r="I92" t="s">
        <v>555</v>
      </c>
      <c r="J92" t="s">
        <v>12</v>
      </c>
      <c r="K92" t="s">
        <v>547</v>
      </c>
      <c r="L92" t="s">
        <v>517</v>
      </c>
      <c r="M92" t="s">
        <v>18</v>
      </c>
      <c r="N92" t="s">
        <v>60</v>
      </c>
      <c r="O92" t="s">
        <v>556</v>
      </c>
      <c r="P92" t="s">
        <v>12</v>
      </c>
      <c r="Q92" t="s">
        <v>557</v>
      </c>
      <c r="R92" t="s">
        <v>1712</v>
      </c>
      <c r="S92" s="4" t="s">
        <v>1687</v>
      </c>
    </row>
    <row r="93" spans="1:19" x14ac:dyDescent="0.25">
      <c r="A93" t="s">
        <v>530</v>
      </c>
      <c r="B93" t="s">
        <v>7</v>
      </c>
      <c r="C93" t="s">
        <v>8</v>
      </c>
      <c r="D93" t="s">
        <v>531</v>
      </c>
      <c r="E93" t="s">
        <v>532</v>
      </c>
      <c r="F93" t="s">
        <v>533</v>
      </c>
      <c r="G93" t="s">
        <v>12</v>
      </c>
      <c r="H93" t="s">
        <v>534</v>
      </c>
      <c r="I93" t="s">
        <v>535</v>
      </c>
      <c r="J93" t="s">
        <v>181</v>
      </c>
      <c r="K93" t="s">
        <v>536</v>
      </c>
      <c r="L93" t="s">
        <v>537</v>
      </c>
      <c r="M93" t="s">
        <v>18</v>
      </c>
      <c r="N93" t="s">
        <v>538</v>
      </c>
      <c r="O93" t="s">
        <v>539</v>
      </c>
      <c r="P93" t="s">
        <v>12</v>
      </c>
      <c r="Q93" t="s">
        <v>540</v>
      </c>
      <c r="R93" t="s">
        <v>1713</v>
      </c>
      <c r="S93" s="4" t="s">
        <v>1714</v>
      </c>
    </row>
    <row r="94" spans="1:19" x14ac:dyDescent="0.25">
      <c r="A94" t="s">
        <v>501</v>
      </c>
      <c r="B94" t="s">
        <v>7</v>
      </c>
      <c r="C94" t="s">
        <v>8</v>
      </c>
      <c r="D94" t="s">
        <v>502</v>
      </c>
      <c r="E94" t="s">
        <v>218</v>
      </c>
      <c r="F94" t="s">
        <v>88</v>
      </c>
      <c r="G94" t="s">
        <v>503</v>
      </c>
      <c r="H94" t="s">
        <v>504</v>
      </c>
      <c r="I94" t="s">
        <v>505</v>
      </c>
      <c r="J94" t="s">
        <v>12</v>
      </c>
      <c r="K94" t="s">
        <v>506</v>
      </c>
      <c r="L94" t="s">
        <v>507</v>
      </c>
      <c r="M94" t="s">
        <v>18</v>
      </c>
      <c r="N94" t="s">
        <v>202</v>
      </c>
      <c r="O94" t="s">
        <v>224</v>
      </c>
      <c r="P94" t="s">
        <v>12</v>
      </c>
      <c r="Q94" t="s">
        <v>508</v>
      </c>
      <c r="R94" t="s">
        <v>1692</v>
      </c>
      <c r="S94" s="4" t="s">
        <v>1699</v>
      </c>
    </row>
    <row r="95" spans="1:19" x14ac:dyDescent="0.25">
      <c r="A95" t="s">
        <v>194</v>
      </c>
      <c r="B95" t="s">
        <v>7</v>
      </c>
      <c r="C95" t="s">
        <v>8</v>
      </c>
      <c r="D95" t="s">
        <v>195</v>
      </c>
      <c r="E95" t="s">
        <v>196</v>
      </c>
      <c r="F95" t="s">
        <v>155</v>
      </c>
      <c r="G95" t="s">
        <v>12</v>
      </c>
      <c r="H95" t="s">
        <v>197</v>
      </c>
      <c r="I95" t="s">
        <v>198</v>
      </c>
      <c r="J95" t="s">
        <v>199</v>
      </c>
      <c r="K95" t="s">
        <v>200</v>
      </c>
      <c r="L95" t="s">
        <v>201</v>
      </c>
      <c r="M95" t="s">
        <v>18</v>
      </c>
      <c r="N95" t="s">
        <v>202</v>
      </c>
      <c r="O95" t="s">
        <v>203</v>
      </c>
      <c r="P95" t="s">
        <v>12</v>
      </c>
      <c r="Q95" t="s">
        <v>204</v>
      </c>
      <c r="R95" t="s">
        <v>1676</v>
      </c>
      <c r="S95" s="4" t="s">
        <v>1699</v>
      </c>
    </row>
    <row r="96" spans="1:19" x14ac:dyDescent="0.25">
      <c r="A96" t="s">
        <v>22</v>
      </c>
      <c r="B96" t="s">
        <v>7</v>
      </c>
      <c r="C96" t="s">
        <v>8</v>
      </c>
      <c r="D96" t="s">
        <v>23</v>
      </c>
      <c r="E96" t="s">
        <v>24</v>
      </c>
      <c r="F96" t="s">
        <v>25</v>
      </c>
      <c r="G96" t="s">
        <v>12</v>
      </c>
      <c r="H96" t="s">
        <v>26</v>
      </c>
      <c r="I96" t="s">
        <v>27</v>
      </c>
      <c r="J96" t="s">
        <v>15</v>
      </c>
      <c r="K96" t="s">
        <v>28</v>
      </c>
      <c r="L96" t="s">
        <v>17</v>
      </c>
      <c r="M96" t="s">
        <v>18</v>
      </c>
      <c r="N96" t="s">
        <v>29</v>
      </c>
      <c r="O96" t="s">
        <v>30</v>
      </c>
      <c r="P96" t="s">
        <v>12</v>
      </c>
      <c r="Q96" t="s">
        <v>31</v>
      </c>
      <c r="R96" t="s">
        <v>1668</v>
      </c>
      <c r="S96" s="4" t="s">
        <v>1688</v>
      </c>
    </row>
    <row r="97" spans="1:19" x14ac:dyDescent="0.25">
      <c r="A97" t="s">
        <v>6</v>
      </c>
      <c r="B97" t="s">
        <v>7</v>
      </c>
      <c r="C97" t="s">
        <v>8</v>
      </c>
      <c r="D97" t="s">
        <v>9</v>
      </c>
      <c r="E97" t="s">
        <v>10</v>
      </c>
      <c r="F97" t="s">
        <v>11</v>
      </c>
      <c r="G97" t="s">
        <v>12</v>
      </c>
      <c r="H97" t="s">
        <v>13</v>
      </c>
      <c r="I97" t="s">
        <v>14</v>
      </c>
      <c r="J97" t="s">
        <v>15</v>
      </c>
      <c r="K97" t="s">
        <v>16</v>
      </c>
      <c r="L97" t="s">
        <v>17</v>
      </c>
      <c r="M97" t="s">
        <v>18</v>
      </c>
      <c r="N97" t="s">
        <v>19</v>
      </c>
      <c r="O97" t="s">
        <v>20</v>
      </c>
      <c r="P97" t="s">
        <v>12</v>
      </c>
      <c r="Q97" t="s">
        <v>21</v>
      </c>
      <c r="R97" t="s">
        <v>1674</v>
      </c>
      <c r="S97" s="4" t="s">
        <v>1697</v>
      </c>
    </row>
    <row r="98" spans="1:19" x14ac:dyDescent="0.25">
      <c r="A98" t="s">
        <v>44</v>
      </c>
      <c r="B98" t="s">
        <v>7</v>
      </c>
      <c r="C98" t="s">
        <v>8</v>
      </c>
      <c r="D98" t="s">
        <v>45</v>
      </c>
      <c r="E98" t="s">
        <v>46</v>
      </c>
      <c r="F98" t="s">
        <v>11</v>
      </c>
      <c r="G98" t="s">
        <v>12</v>
      </c>
      <c r="H98" t="s">
        <v>47</v>
      </c>
      <c r="I98" t="s">
        <v>48</v>
      </c>
      <c r="J98" t="s">
        <v>37</v>
      </c>
      <c r="K98" t="s">
        <v>49</v>
      </c>
      <c r="L98" t="s">
        <v>17</v>
      </c>
      <c r="M98" t="s">
        <v>18</v>
      </c>
      <c r="N98" t="s">
        <v>50</v>
      </c>
      <c r="O98" t="s">
        <v>51</v>
      </c>
      <c r="P98" t="s">
        <v>12</v>
      </c>
      <c r="Q98" t="s">
        <v>52</v>
      </c>
      <c r="R98" t="s">
        <v>1684</v>
      </c>
      <c r="S98" s="4" t="s">
        <v>1669</v>
      </c>
    </row>
    <row r="99" spans="1:19" x14ac:dyDescent="0.25">
      <c r="A99" t="s">
        <v>205</v>
      </c>
      <c r="B99" t="s">
        <v>7</v>
      </c>
      <c r="C99" t="s">
        <v>8</v>
      </c>
      <c r="D99" t="s">
        <v>206</v>
      </c>
      <c r="E99" t="s">
        <v>207</v>
      </c>
      <c r="F99" t="s">
        <v>88</v>
      </c>
      <c r="G99" t="s">
        <v>12</v>
      </c>
      <c r="H99" t="s">
        <v>208</v>
      </c>
      <c r="I99" t="s">
        <v>209</v>
      </c>
      <c r="J99" t="s">
        <v>138</v>
      </c>
      <c r="K99" t="s">
        <v>210</v>
      </c>
      <c r="L99" t="s">
        <v>211</v>
      </c>
      <c r="M99" t="s">
        <v>18</v>
      </c>
      <c r="N99" t="s">
        <v>212</v>
      </c>
      <c r="O99" t="s">
        <v>213</v>
      </c>
      <c r="P99" t="s">
        <v>12</v>
      </c>
      <c r="Q99" t="s">
        <v>214</v>
      </c>
      <c r="R99" t="s">
        <v>1671</v>
      </c>
      <c r="S99" s="4" t="s">
        <v>1699</v>
      </c>
    </row>
    <row r="100" spans="1:19" x14ac:dyDescent="0.25">
      <c r="A100" t="s">
        <v>164</v>
      </c>
      <c r="B100" t="s">
        <v>7</v>
      </c>
      <c r="C100" t="s">
        <v>8</v>
      </c>
      <c r="D100" t="s">
        <v>165</v>
      </c>
      <c r="E100" t="s">
        <v>166</v>
      </c>
      <c r="F100" t="s">
        <v>167</v>
      </c>
      <c r="G100" t="s">
        <v>12</v>
      </c>
      <c r="H100" t="s">
        <v>168</v>
      </c>
      <c r="I100" t="s">
        <v>169</v>
      </c>
      <c r="J100" t="s">
        <v>170</v>
      </c>
      <c r="K100" t="s">
        <v>171</v>
      </c>
      <c r="L100" t="s">
        <v>159</v>
      </c>
      <c r="M100" t="s">
        <v>18</v>
      </c>
      <c r="N100" t="s">
        <v>172</v>
      </c>
      <c r="O100" t="s">
        <v>173</v>
      </c>
      <c r="P100" t="s">
        <v>174</v>
      </c>
      <c r="Q100" t="s">
        <v>175</v>
      </c>
      <c r="R100" t="s">
        <v>1678</v>
      </c>
      <c r="S100" s="4" t="s">
        <v>1687</v>
      </c>
    </row>
    <row r="101" spans="1:19" x14ac:dyDescent="0.25">
      <c r="A101" t="s">
        <v>152</v>
      </c>
      <c r="B101" t="s">
        <v>7</v>
      </c>
      <c r="C101" t="s">
        <v>8</v>
      </c>
      <c r="D101" t="s">
        <v>153</v>
      </c>
      <c r="E101" t="s">
        <v>154</v>
      </c>
      <c r="F101" t="s">
        <v>155</v>
      </c>
      <c r="G101" t="s">
        <v>12</v>
      </c>
      <c r="H101" t="s">
        <v>156</v>
      </c>
      <c r="I101" t="s">
        <v>157</v>
      </c>
      <c r="J101" t="s">
        <v>68</v>
      </c>
      <c r="K101" t="s">
        <v>158</v>
      </c>
      <c r="L101" t="s">
        <v>159</v>
      </c>
      <c r="M101" t="s">
        <v>18</v>
      </c>
      <c r="N101" t="s">
        <v>160</v>
      </c>
      <c r="O101" t="s">
        <v>161</v>
      </c>
      <c r="P101" t="s">
        <v>162</v>
      </c>
      <c r="Q101" t="s">
        <v>163</v>
      </c>
      <c r="R101" t="s">
        <v>1664</v>
      </c>
      <c r="S101" s="4" t="s">
        <v>1693</v>
      </c>
    </row>
    <row r="102" spans="1:19" x14ac:dyDescent="0.25">
      <c r="A102" t="s">
        <v>72</v>
      </c>
      <c r="B102" t="s">
        <v>7</v>
      </c>
      <c r="C102" t="s">
        <v>8</v>
      </c>
      <c r="D102" t="s">
        <v>73</v>
      </c>
      <c r="E102" t="s">
        <v>74</v>
      </c>
      <c r="F102" t="s">
        <v>75</v>
      </c>
      <c r="G102" t="s">
        <v>12</v>
      </c>
      <c r="H102" t="s">
        <v>76</v>
      </c>
      <c r="I102" t="s">
        <v>77</v>
      </c>
      <c r="J102" t="s">
        <v>58</v>
      </c>
      <c r="K102" t="s">
        <v>78</v>
      </c>
      <c r="L102" t="s">
        <v>79</v>
      </c>
      <c r="M102" t="s">
        <v>18</v>
      </c>
      <c r="N102" t="s">
        <v>80</v>
      </c>
      <c r="O102" t="s">
        <v>81</v>
      </c>
      <c r="P102" t="s">
        <v>82</v>
      </c>
      <c r="Q102" t="s">
        <v>83</v>
      </c>
      <c r="R102" t="s">
        <v>1666</v>
      </c>
      <c r="S102" s="4" t="s">
        <v>1715</v>
      </c>
    </row>
    <row r="103" spans="1:19" x14ac:dyDescent="0.25">
      <c r="A103" t="s">
        <v>142</v>
      </c>
      <c r="B103" t="s">
        <v>7</v>
      </c>
      <c r="C103" t="s">
        <v>8</v>
      </c>
      <c r="D103" t="s">
        <v>143</v>
      </c>
      <c r="E103" t="s">
        <v>144</v>
      </c>
      <c r="F103" t="s">
        <v>11</v>
      </c>
      <c r="G103" t="s">
        <v>12</v>
      </c>
      <c r="H103" t="s">
        <v>145</v>
      </c>
      <c r="I103" t="s">
        <v>146</v>
      </c>
      <c r="J103" t="s">
        <v>147</v>
      </c>
      <c r="K103" t="s">
        <v>148</v>
      </c>
      <c r="L103" t="s">
        <v>39</v>
      </c>
      <c r="M103" t="s">
        <v>18</v>
      </c>
      <c r="N103" t="s">
        <v>40</v>
      </c>
      <c r="O103" t="s">
        <v>149</v>
      </c>
      <c r="P103" t="s">
        <v>150</v>
      </c>
      <c r="Q103" t="s">
        <v>151</v>
      </c>
      <c r="R103" t="s">
        <v>1668</v>
      </c>
      <c r="S103" s="4" t="s">
        <v>1696</v>
      </c>
    </row>
    <row r="104" spans="1:19" x14ac:dyDescent="0.25">
      <c r="A104" t="s">
        <v>133</v>
      </c>
      <c r="B104" t="s">
        <v>7</v>
      </c>
      <c r="C104" t="s">
        <v>8</v>
      </c>
      <c r="D104" t="s">
        <v>134</v>
      </c>
      <c r="E104" t="s">
        <v>135</v>
      </c>
      <c r="F104" t="s">
        <v>11</v>
      </c>
      <c r="G104" t="s">
        <v>12</v>
      </c>
      <c r="H104" t="s">
        <v>136</v>
      </c>
      <c r="I104" t="s">
        <v>137</v>
      </c>
      <c r="J104" t="s">
        <v>138</v>
      </c>
      <c r="K104" t="s">
        <v>139</v>
      </c>
      <c r="L104" t="s">
        <v>39</v>
      </c>
      <c r="M104" t="s">
        <v>18</v>
      </c>
      <c r="N104" t="s">
        <v>50</v>
      </c>
      <c r="O104" t="s">
        <v>140</v>
      </c>
      <c r="P104" t="s">
        <v>12</v>
      </c>
      <c r="Q104" t="s">
        <v>141</v>
      </c>
      <c r="R104" t="s">
        <v>1684</v>
      </c>
      <c r="S104" s="4" t="s">
        <v>1716</v>
      </c>
    </row>
    <row r="105" spans="1:19" x14ac:dyDescent="0.25">
      <c r="A105" t="s">
        <v>32</v>
      </c>
      <c r="B105" t="s">
        <v>7</v>
      </c>
      <c r="C105" t="s">
        <v>8</v>
      </c>
      <c r="D105" t="s">
        <v>33</v>
      </c>
      <c r="E105" t="s">
        <v>34</v>
      </c>
      <c r="F105" t="s">
        <v>11</v>
      </c>
      <c r="G105" t="s">
        <v>12</v>
      </c>
      <c r="H105" t="s">
        <v>35</v>
      </c>
      <c r="I105" t="s">
        <v>36</v>
      </c>
      <c r="J105" t="s">
        <v>37</v>
      </c>
      <c r="K105" t="s">
        <v>38</v>
      </c>
      <c r="L105" t="s">
        <v>39</v>
      </c>
      <c r="M105" t="s">
        <v>18</v>
      </c>
      <c r="N105" t="s">
        <v>40</v>
      </c>
      <c r="O105" t="s">
        <v>41</v>
      </c>
      <c r="P105" t="s">
        <v>42</v>
      </c>
      <c r="Q105" t="s">
        <v>43</v>
      </c>
      <c r="R105" t="s">
        <v>1717</v>
      </c>
      <c r="S105" s="4" t="s">
        <v>1696</v>
      </c>
    </row>
    <row r="106" spans="1:19" x14ac:dyDescent="0.25">
      <c r="A106" t="s">
        <v>53</v>
      </c>
      <c r="B106" t="s">
        <v>7</v>
      </c>
      <c r="C106" t="s">
        <v>8</v>
      </c>
      <c r="D106" t="s">
        <v>54</v>
      </c>
      <c r="E106" t="s">
        <v>55</v>
      </c>
      <c r="F106" t="s">
        <v>25</v>
      </c>
      <c r="G106" t="s">
        <v>12</v>
      </c>
      <c r="H106" t="s">
        <v>56</v>
      </c>
      <c r="I106" t="s">
        <v>57</v>
      </c>
      <c r="J106" t="s">
        <v>58</v>
      </c>
      <c r="K106" t="s">
        <v>59</v>
      </c>
      <c r="L106" t="s">
        <v>39</v>
      </c>
      <c r="M106" t="s">
        <v>18</v>
      </c>
      <c r="N106" t="s">
        <v>60</v>
      </c>
      <c r="O106" t="s">
        <v>61</v>
      </c>
      <c r="P106" t="s">
        <v>12</v>
      </c>
      <c r="Q106" t="s">
        <v>62</v>
      </c>
      <c r="R106" t="s">
        <v>1684</v>
      </c>
      <c r="S106" s="4" t="s">
        <v>1670</v>
      </c>
    </row>
    <row r="107" spans="1:19" x14ac:dyDescent="0.25">
      <c r="A107" t="s">
        <v>63</v>
      </c>
      <c r="B107" t="s">
        <v>7</v>
      </c>
      <c r="C107" t="s">
        <v>8</v>
      </c>
      <c r="D107" t="s">
        <v>64</v>
      </c>
      <c r="E107" t="s">
        <v>65</v>
      </c>
      <c r="F107" t="s">
        <v>25</v>
      </c>
      <c r="G107" t="s">
        <v>12</v>
      </c>
      <c r="H107" t="s">
        <v>66</v>
      </c>
      <c r="I107" t="s">
        <v>67</v>
      </c>
      <c r="J107" t="s">
        <v>68</v>
      </c>
      <c r="K107" t="s">
        <v>69</v>
      </c>
      <c r="L107" t="s">
        <v>39</v>
      </c>
      <c r="M107" t="s">
        <v>18</v>
      </c>
      <c r="N107" t="s">
        <v>60</v>
      </c>
      <c r="O107" t="s">
        <v>70</v>
      </c>
      <c r="P107" t="s">
        <v>12</v>
      </c>
      <c r="Q107" t="s">
        <v>71</v>
      </c>
      <c r="R107" t="s">
        <v>1695</v>
      </c>
      <c r="S107" s="4" t="s">
        <v>1699</v>
      </c>
    </row>
    <row r="108" spans="1:19" x14ac:dyDescent="0.25">
      <c r="A108" t="s">
        <v>1635</v>
      </c>
      <c r="B108" t="s">
        <v>1328</v>
      </c>
      <c r="C108" t="s">
        <v>1428</v>
      </c>
      <c r="D108" t="s">
        <v>1636</v>
      </c>
      <c r="E108" t="s">
        <v>1637</v>
      </c>
      <c r="F108" t="s">
        <v>1607</v>
      </c>
      <c r="G108" t="s">
        <v>290</v>
      </c>
      <c r="H108" t="s">
        <v>1638</v>
      </c>
      <c r="I108" t="s">
        <v>1639</v>
      </c>
      <c r="J108" t="s">
        <v>68</v>
      </c>
      <c r="K108" t="s">
        <v>1640</v>
      </c>
      <c r="L108" t="s">
        <v>302</v>
      </c>
      <c r="M108" t="s">
        <v>18</v>
      </c>
      <c r="N108" t="s">
        <v>1641</v>
      </c>
      <c r="O108" t="s">
        <v>1642</v>
      </c>
      <c r="P108" t="s">
        <v>12</v>
      </c>
      <c r="Q108" t="s">
        <v>1643</v>
      </c>
      <c r="R108" t="s">
        <v>1707</v>
      </c>
      <c r="S108" s="4" t="s">
        <v>1687</v>
      </c>
    </row>
    <row r="109" spans="1:19" x14ac:dyDescent="0.25">
      <c r="A109" t="s">
        <v>1443</v>
      </c>
      <c r="B109" t="s">
        <v>1328</v>
      </c>
      <c r="C109" t="s">
        <v>1428</v>
      </c>
      <c r="D109" t="s">
        <v>1444</v>
      </c>
      <c r="E109" t="s">
        <v>24</v>
      </c>
      <c r="F109" t="s">
        <v>25</v>
      </c>
      <c r="G109" t="s">
        <v>12</v>
      </c>
      <c r="H109" t="s">
        <v>1445</v>
      </c>
      <c r="I109" t="s">
        <v>1446</v>
      </c>
      <c r="J109" t="s">
        <v>1447</v>
      </c>
      <c r="K109" t="s">
        <v>119</v>
      </c>
      <c r="L109" t="s">
        <v>103</v>
      </c>
      <c r="M109" t="s">
        <v>18</v>
      </c>
      <c r="N109" t="s">
        <v>29</v>
      </c>
      <c r="O109" t="s">
        <v>30</v>
      </c>
      <c r="P109" t="s">
        <v>1448</v>
      </c>
      <c r="Q109" t="s">
        <v>1449</v>
      </c>
      <c r="R109" t="s">
        <v>1668</v>
      </c>
      <c r="S109" s="4" t="s">
        <v>1688</v>
      </c>
    </row>
    <row r="110" spans="1:19" x14ac:dyDescent="0.25">
      <c r="A110" t="s">
        <v>1427</v>
      </c>
      <c r="B110" t="s">
        <v>1328</v>
      </c>
      <c r="C110" t="s">
        <v>1428</v>
      </c>
      <c r="D110" t="s">
        <v>1429</v>
      </c>
      <c r="E110" t="s">
        <v>24</v>
      </c>
      <c r="F110" t="s">
        <v>25</v>
      </c>
      <c r="G110" t="s">
        <v>12</v>
      </c>
      <c r="H110" t="s">
        <v>1430</v>
      </c>
      <c r="I110" t="s">
        <v>1431</v>
      </c>
      <c r="J110" t="s">
        <v>1432</v>
      </c>
      <c r="K110" t="s">
        <v>1433</v>
      </c>
      <c r="L110" t="s">
        <v>103</v>
      </c>
      <c r="M110" t="s">
        <v>18</v>
      </c>
      <c r="N110" t="s">
        <v>29</v>
      </c>
      <c r="O110" t="s">
        <v>30</v>
      </c>
      <c r="P110" t="s">
        <v>12</v>
      </c>
      <c r="Q110" t="s">
        <v>1434</v>
      </c>
      <c r="R110" t="s">
        <v>1668</v>
      </c>
      <c r="S110" s="4" t="s">
        <v>1688</v>
      </c>
    </row>
    <row r="111" spans="1:19" x14ac:dyDescent="0.25">
      <c r="A111" t="s">
        <v>1450</v>
      </c>
      <c r="B111" t="s">
        <v>1328</v>
      </c>
      <c r="C111" t="s">
        <v>1428</v>
      </c>
      <c r="D111" t="s">
        <v>1451</v>
      </c>
      <c r="E111" t="s">
        <v>24</v>
      </c>
      <c r="F111" t="s">
        <v>25</v>
      </c>
      <c r="G111" t="s">
        <v>1452</v>
      </c>
      <c r="H111" t="s">
        <v>1453</v>
      </c>
      <c r="I111" t="s">
        <v>1454</v>
      </c>
      <c r="J111" t="s">
        <v>1455</v>
      </c>
      <c r="K111" t="s">
        <v>119</v>
      </c>
      <c r="L111" t="s">
        <v>103</v>
      </c>
      <c r="M111" t="s">
        <v>18</v>
      </c>
      <c r="N111" t="s">
        <v>29</v>
      </c>
      <c r="O111" t="s">
        <v>30</v>
      </c>
      <c r="P111" t="s">
        <v>1456</v>
      </c>
      <c r="Q111" t="s">
        <v>1457</v>
      </c>
      <c r="R111" t="s">
        <v>1668</v>
      </c>
      <c r="S111" s="4" t="s">
        <v>1688</v>
      </c>
    </row>
    <row r="112" spans="1:19" x14ac:dyDescent="0.25">
      <c r="A112" t="s">
        <v>1257</v>
      </c>
      <c r="B112" t="s">
        <v>932</v>
      </c>
      <c r="C112" t="s">
        <v>945</v>
      </c>
      <c r="D112" t="s">
        <v>1258</v>
      </c>
      <c r="E112" t="s">
        <v>1223</v>
      </c>
      <c r="F112" t="s">
        <v>11</v>
      </c>
      <c r="G112" t="s">
        <v>897</v>
      </c>
      <c r="H112" t="s">
        <v>1224</v>
      </c>
      <c r="I112" t="s">
        <v>1225</v>
      </c>
      <c r="J112" t="s">
        <v>68</v>
      </c>
      <c r="K112" t="s">
        <v>1259</v>
      </c>
      <c r="L112" t="s">
        <v>1260</v>
      </c>
      <c r="M112" t="s">
        <v>18</v>
      </c>
      <c r="N112" t="s">
        <v>50</v>
      </c>
      <c r="O112" t="s">
        <v>1226</v>
      </c>
      <c r="P112" t="s">
        <v>1261</v>
      </c>
      <c r="Q112" t="s">
        <v>1262</v>
      </c>
      <c r="R112" t="s">
        <v>1718</v>
      </c>
      <c r="S112" s="4" t="s">
        <v>1711</v>
      </c>
    </row>
    <row r="113" spans="1:19" x14ac:dyDescent="0.25">
      <c r="A113" t="s">
        <v>1248</v>
      </c>
      <c r="B113" t="s">
        <v>932</v>
      </c>
      <c r="C113" t="s">
        <v>945</v>
      </c>
      <c r="D113" t="s">
        <v>1249</v>
      </c>
      <c r="E113" t="s">
        <v>1250</v>
      </c>
      <c r="F113" t="s">
        <v>816</v>
      </c>
      <c r="G113" t="s">
        <v>1251</v>
      </c>
      <c r="H113" t="s">
        <v>1252</v>
      </c>
      <c r="I113" t="s">
        <v>1253</v>
      </c>
      <c r="J113" t="s">
        <v>68</v>
      </c>
      <c r="K113" t="s">
        <v>1254</v>
      </c>
      <c r="L113" t="s">
        <v>838</v>
      </c>
      <c r="M113" t="s">
        <v>18</v>
      </c>
      <c r="N113" t="s">
        <v>589</v>
      </c>
      <c r="O113" t="s">
        <v>1255</v>
      </c>
      <c r="P113" t="s">
        <v>12</v>
      </c>
      <c r="Q113" t="s">
        <v>1256</v>
      </c>
      <c r="R113" t="s">
        <v>1672</v>
      </c>
      <c r="S113" s="4" t="s">
        <v>1719</v>
      </c>
    </row>
    <row r="114" spans="1:19" x14ac:dyDescent="0.25">
      <c r="A114" t="s">
        <v>1263</v>
      </c>
      <c r="B114" t="s">
        <v>932</v>
      </c>
      <c r="C114" t="s">
        <v>945</v>
      </c>
      <c r="D114" t="s">
        <v>1264</v>
      </c>
      <c r="E114" t="s">
        <v>10</v>
      </c>
      <c r="F114" t="s">
        <v>11</v>
      </c>
      <c r="G114" t="s">
        <v>637</v>
      </c>
      <c r="H114" t="s">
        <v>13</v>
      </c>
      <c r="I114" t="s">
        <v>14</v>
      </c>
      <c r="J114" t="s">
        <v>15</v>
      </c>
      <c r="K114" t="s">
        <v>1265</v>
      </c>
      <c r="L114" t="s">
        <v>838</v>
      </c>
      <c r="M114" t="s">
        <v>18</v>
      </c>
      <c r="N114" t="s">
        <v>19</v>
      </c>
      <c r="O114" t="s">
        <v>20</v>
      </c>
      <c r="P114" t="s">
        <v>12</v>
      </c>
      <c r="Q114" t="s">
        <v>1266</v>
      </c>
      <c r="R114" t="s">
        <v>1674</v>
      </c>
      <c r="S114" s="4" t="s">
        <v>1697</v>
      </c>
    </row>
    <row r="115" spans="1:19" x14ac:dyDescent="0.25">
      <c r="A115" t="s">
        <v>1188</v>
      </c>
      <c r="B115" t="s">
        <v>932</v>
      </c>
      <c r="C115" t="s">
        <v>945</v>
      </c>
      <c r="D115" t="s">
        <v>1189</v>
      </c>
      <c r="E115" t="s">
        <v>46</v>
      </c>
      <c r="F115" t="s">
        <v>11</v>
      </c>
      <c r="G115" t="s">
        <v>12</v>
      </c>
      <c r="H115" t="s">
        <v>1190</v>
      </c>
      <c r="I115" t="s">
        <v>1191</v>
      </c>
      <c r="J115" t="s">
        <v>199</v>
      </c>
      <c r="K115" t="s">
        <v>1192</v>
      </c>
      <c r="L115" t="s">
        <v>17</v>
      </c>
      <c r="M115" t="s">
        <v>18</v>
      </c>
      <c r="N115" t="s">
        <v>50</v>
      </c>
      <c r="O115" t="s">
        <v>51</v>
      </c>
      <c r="P115" t="s">
        <v>12</v>
      </c>
      <c r="Q115" t="s">
        <v>1193</v>
      </c>
      <c r="R115" t="s">
        <v>1684</v>
      </c>
      <c r="S115" s="4" t="s">
        <v>1669</v>
      </c>
    </row>
    <row r="116" spans="1:19" x14ac:dyDescent="0.25">
      <c r="A116" t="s">
        <v>1027</v>
      </c>
      <c r="B116" t="s">
        <v>932</v>
      </c>
      <c r="C116" t="s">
        <v>945</v>
      </c>
      <c r="D116" t="s">
        <v>1028</v>
      </c>
      <c r="E116" t="s">
        <v>1029</v>
      </c>
      <c r="F116" t="s">
        <v>25</v>
      </c>
      <c r="G116" t="s">
        <v>12</v>
      </c>
      <c r="H116" t="s">
        <v>1030</v>
      </c>
      <c r="I116" t="s">
        <v>1031</v>
      </c>
      <c r="J116" t="s">
        <v>68</v>
      </c>
      <c r="K116" t="s">
        <v>1032</v>
      </c>
      <c r="L116" t="s">
        <v>17</v>
      </c>
      <c r="M116" t="s">
        <v>18</v>
      </c>
      <c r="N116" t="s">
        <v>50</v>
      </c>
      <c r="O116" t="s">
        <v>1033</v>
      </c>
      <c r="P116" t="s">
        <v>12</v>
      </c>
      <c r="Q116" t="s">
        <v>1034</v>
      </c>
      <c r="R116" t="s">
        <v>1712</v>
      </c>
      <c r="S116" s="4" t="s">
        <v>1679</v>
      </c>
    </row>
    <row r="117" spans="1:19" x14ac:dyDescent="0.25">
      <c r="A117" t="s">
        <v>1267</v>
      </c>
      <c r="B117" t="s">
        <v>932</v>
      </c>
      <c r="C117" t="s">
        <v>945</v>
      </c>
      <c r="D117" t="s">
        <v>1268</v>
      </c>
      <c r="E117" t="s">
        <v>1269</v>
      </c>
      <c r="F117" t="s">
        <v>665</v>
      </c>
      <c r="G117" t="s">
        <v>12</v>
      </c>
      <c r="H117" t="s">
        <v>1270</v>
      </c>
      <c r="I117" t="s">
        <v>1271</v>
      </c>
      <c r="J117" t="s">
        <v>290</v>
      </c>
      <c r="K117" t="s">
        <v>1272</v>
      </c>
      <c r="L117" t="s">
        <v>1273</v>
      </c>
      <c r="M117" t="s">
        <v>18</v>
      </c>
      <c r="N117" t="s">
        <v>607</v>
      </c>
      <c r="O117" t="s">
        <v>810</v>
      </c>
      <c r="P117" t="s">
        <v>1274</v>
      </c>
      <c r="Q117" t="s">
        <v>1275</v>
      </c>
      <c r="R117" t="s">
        <v>1672</v>
      </c>
      <c r="S117" s="4" t="s">
        <v>1673</v>
      </c>
    </row>
    <row r="118" spans="1:19" x14ac:dyDescent="0.25">
      <c r="A118" t="s">
        <v>1202</v>
      </c>
      <c r="B118" t="s">
        <v>932</v>
      </c>
      <c r="C118" t="s">
        <v>945</v>
      </c>
      <c r="D118" t="s">
        <v>1203</v>
      </c>
      <c r="E118" t="s">
        <v>806</v>
      </c>
      <c r="F118" t="s">
        <v>665</v>
      </c>
      <c r="G118" t="s">
        <v>12</v>
      </c>
      <c r="H118" t="s">
        <v>1204</v>
      </c>
      <c r="I118" t="s">
        <v>1205</v>
      </c>
      <c r="J118" t="s">
        <v>58</v>
      </c>
      <c r="K118" t="s">
        <v>809</v>
      </c>
      <c r="L118" t="s">
        <v>17</v>
      </c>
      <c r="M118" t="s">
        <v>18</v>
      </c>
      <c r="N118" t="s">
        <v>607</v>
      </c>
      <c r="O118" t="s">
        <v>810</v>
      </c>
      <c r="P118" t="s">
        <v>1206</v>
      </c>
      <c r="Q118" t="s">
        <v>1207</v>
      </c>
      <c r="R118" t="s">
        <v>1672</v>
      </c>
      <c r="S118" s="4" t="s">
        <v>1673</v>
      </c>
    </row>
    <row r="119" spans="1:19" x14ac:dyDescent="0.25">
      <c r="A119" t="s">
        <v>1208</v>
      </c>
      <c r="B119" t="s">
        <v>932</v>
      </c>
      <c r="C119" t="s">
        <v>945</v>
      </c>
      <c r="D119" t="s">
        <v>1209</v>
      </c>
      <c r="E119" t="s">
        <v>1104</v>
      </c>
      <c r="F119" t="s">
        <v>665</v>
      </c>
      <c r="G119" t="s">
        <v>12</v>
      </c>
      <c r="H119" t="s">
        <v>1210</v>
      </c>
      <c r="I119" t="s">
        <v>1211</v>
      </c>
      <c r="J119" t="s">
        <v>781</v>
      </c>
      <c r="K119" t="s">
        <v>809</v>
      </c>
      <c r="L119" t="s">
        <v>17</v>
      </c>
      <c r="M119" t="s">
        <v>18</v>
      </c>
      <c r="N119" t="s">
        <v>607</v>
      </c>
      <c r="O119" t="s">
        <v>1108</v>
      </c>
      <c r="P119" t="s">
        <v>1206</v>
      </c>
      <c r="Q119" t="s">
        <v>1212</v>
      </c>
      <c r="R119" t="s">
        <v>1700</v>
      </c>
      <c r="S119" s="4" t="s">
        <v>1673</v>
      </c>
    </row>
    <row r="120" spans="1:19" x14ac:dyDescent="0.25">
      <c r="A120" t="s">
        <v>1163</v>
      </c>
      <c r="B120" t="s">
        <v>932</v>
      </c>
      <c r="C120" t="s">
        <v>945</v>
      </c>
      <c r="D120" t="s">
        <v>1164</v>
      </c>
      <c r="E120" t="s">
        <v>1165</v>
      </c>
      <c r="F120" t="s">
        <v>1075</v>
      </c>
      <c r="G120" t="s">
        <v>89</v>
      </c>
      <c r="H120" t="s">
        <v>1166</v>
      </c>
      <c r="I120" t="s">
        <v>1167</v>
      </c>
      <c r="J120" t="s">
        <v>15</v>
      </c>
      <c r="K120" t="s">
        <v>1168</v>
      </c>
      <c r="L120" t="s">
        <v>1169</v>
      </c>
      <c r="M120" t="s">
        <v>18</v>
      </c>
      <c r="N120" t="s">
        <v>538</v>
      </c>
      <c r="O120" t="s">
        <v>1076</v>
      </c>
      <c r="P120" t="s">
        <v>12</v>
      </c>
      <c r="Q120" t="s">
        <v>1170</v>
      </c>
      <c r="R120" t="s">
        <v>1720</v>
      </c>
      <c r="S120" s="4" t="s">
        <v>1721</v>
      </c>
    </row>
    <row r="121" spans="1:19" x14ac:dyDescent="0.25">
      <c r="A121" t="s">
        <v>1179</v>
      </c>
      <c r="B121" t="s">
        <v>932</v>
      </c>
      <c r="C121" t="s">
        <v>945</v>
      </c>
      <c r="D121" t="s">
        <v>1180</v>
      </c>
      <c r="E121" t="s">
        <v>1181</v>
      </c>
      <c r="F121" t="s">
        <v>1075</v>
      </c>
      <c r="G121" t="s">
        <v>1182</v>
      </c>
      <c r="H121" t="s">
        <v>1183</v>
      </c>
      <c r="I121" t="s">
        <v>1184</v>
      </c>
      <c r="J121" t="s">
        <v>819</v>
      </c>
      <c r="K121" t="s">
        <v>1185</v>
      </c>
      <c r="L121" t="s">
        <v>1169</v>
      </c>
      <c r="M121" t="s">
        <v>18</v>
      </c>
      <c r="N121" t="s">
        <v>538</v>
      </c>
      <c r="O121" t="s">
        <v>1186</v>
      </c>
      <c r="P121" t="s">
        <v>12</v>
      </c>
      <c r="Q121" t="s">
        <v>1187</v>
      </c>
      <c r="R121" t="s">
        <v>1722</v>
      </c>
      <c r="S121" s="4" t="s">
        <v>1721</v>
      </c>
    </row>
    <row r="122" spans="1:19" x14ac:dyDescent="0.25">
      <c r="A122" t="s">
        <v>1235</v>
      </c>
      <c r="B122" t="s">
        <v>932</v>
      </c>
      <c r="C122" t="s">
        <v>945</v>
      </c>
      <c r="D122" t="s">
        <v>1236</v>
      </c>
      <c r="E122" t="s">
        <v>1230</v>
      </c>
      <c r="F122" t="s">
        <v>665</v>
      </c>
      <c r="G122" t="s">
        <v>12</v>
      </c>
      <c r="H122" t="s">
        <v>1237</v>
      </c>
      <c r="I122" t="s">
        <v>1238</v>
      </c>
      <c r="J122" t="s">
        <v>15</v>
      </c>
      <c r="K122" t="s">
        <v>1239</v>
      </c>
      <c r="L122" t="s">
        <v>17</v>
      </c>
      <c r="M122" t="s">
        <v>18</v>
      </c>
      <c r="N122" t="s">
        <v>607</v>
      </c>
      <c r="O122" t="s">
        <v>1226</v>
      </c>
      <c r="P122" t="s">
        <v>12</v>
      </c>
      <c r="Q122" t="s">
        <v>1240</v>
      </c>
      <c r="R122" t="s">
        <v>1718</v>
      </c>
      <c r="S122" s="4" t="s">
        <v>1711</v>
      </c>
    </row>
    <row r="123" spans="1:19" x14ac:dyDescent="0.25">
      <c r="A123" t="s">
        <v>1228</v>
      </c>
      <c r="B123" t="s">
        <v>932</v>
      </c>
      <c r="C123" t="s">
        <v>945</v>
      </c>
      <c r="D123" t="s">
        <v>1229</v>
      </c>
      <c r="E123" t="s">
        <v>1230</v>
      </c>
      <c r="F123" t="s">
        <v>665</v>
      </c>
      <c r="G123" t="s">
        <v>12</v>
      </c>
      <c r="H123" t="s">
        <v>1231</v>
      </c>
      <c r="I123" t="s">
        <v>1232</v>
      </c>
      <c r="J123" t="s">
        <v>199</v>
      </c>
      <c r="K123" t="s">
        <v>1233</v>
      </c>
      <c r="L123" t="s">
        <v>17</v>
      </c>
      <c r="M123" t="s">
        <v>18</v>
      </c>
      <c r="N123" t="s">
        <v>50</v>
      </c>
      <c r="O123" t="s">
        <v>1219</v>
      </c>
      <c r="P123" t="s">
        <v>12</v>
      </c>
      <c r="Q123" t="s">
        <v>1234</v>
      </c>
      <c r="R123" t="s">
        <v>1712</v>
      </c>
      <c r="S123" s="4" t="s">
        <v>1669</v>
      </c>
    </row>
    <row r="124" spans="1:19" x14ac:dyDescent="0.25">
      <c r="A124" t="s">
        <v>1241</v>
      </c>
      <c r="B124" t="s">
        <v>932</v>
      </c>
      <c r="C124" t="s">
        <v>945</v>
      </c>
      <c r="D124" t="s">
        <v>1242</v>
      </c>
      <c r="E124" t="s">
        <v>1243</v>
      </c>
      <c r="F124" t="s">
        <v>11</v>
      </c>
      <c r="G124" t="s">
        <v>12</v>
      </c>
      <c r="H124" t="s">
        <v>1244</v>
      </c>
      <c r="I124" t="s">
        <v>1245</v>
      </c>
      <c r="J124" t="s">
        <v>199</v>
      </c>
      <c r="K124" t="s">
        <v>1239</v>
      </c>
      <c r="L124" t="s">
        <v>17</v>
      </c>
      <c r="M124" t="s">
        <v>18</v>
      </c>
      <c r="N124" t="s">
        <v>50</v>
      </c>
      <c r="O124" t="s">
        <v>1246</v>
      </c>
      <c r="P124" t="s">
        <v>12</v>
      </c>
      <c r="Q124" t="s">
        <v>1247</v>
      </c>
      <c r="R124" t="s">
        <v>1718</v>
      </c>
      <c r="S124" s="4" t="s">
        <v>1669</v>
      </c>
    </row>
    <row r="125" spans="1:19" x14ac:dyDescent="0.25">
      <c r="A125" t="s">
        <v>1171</v>
      </c>
      <c r="B125" t="s">
        <v>932</v>
      </c>
      <c r="C125" t="s">
        <v>945</v>
      </c>
      <c r="D125" t="s">
        <v>1172</v>
      </c>
      <c r="E125" t="s">
        <v>1173</v>
      </c>
      <c r="F125" t="s">
        <v>665</v>
      </c>
      <c r="G125" t="s">
        <v>12</v>
      </c>
      <c r="H125" t="s">
        <v>1174</v>
      </c>
      <c r="I125" t="s">
        <v>1175</v>
      </c>
      <c r="J125" t="s">
        <v>199</v>
      </c>
      <c r="K125" t="s">
        <v>1176</v>
      </c>
      <c r="L125" t="s">
        <v>17</v>
      </c>
      <c r="M125" t="s">
        <v>18</v>
      </c>
      <c r="N125" t="s">
        <v>607</v>
      </c>
      <c r="O125" t="s">
        <v>1177</v>
      </c>
      <c r="P125" t="s">
        <v>12</v>
      </c>
      <c r="Q125" t="s">
        <v>1178</v>
      </c>
      <c r="R125" t="s">
        <v>1700</v>
      </c>
      <c r="S125" s="4" t="s">
        <v>1679</v>
      </c>
    </row>
    <row r="126" spans="1:19" x14ac:dyDescent="0.25">
      <c r="A126" t="s">
        <v>1213</v>
      </c>
      <c r="B126" t="s">
        <v>932</v>
      </c>
      <c r="C126" t="s">
        <v>945</v>
      </c>
      <c r="D126" t="s">
        <v>1214</v>
      </c>
      <c r="E126" t="s">
        <v>1215</v>
      </c>
      <c r="F126" t="s">
        <v>665</v>
      </c>
      <c r="G126" t="s">
        <v>12</v>
      </c>
      <c r="H126" t="s">
        <v>1216</v>
      </c>
      <c r="I126" t="s">
        <v>1217</v>
      </c>
      <c r="J126" t="s">
        <v>199</v>
      </c>
      <c r="K126" t="s">
        <v>1218</v>
      </c>
      <c r="L126" t="s">
        <v>17</v>
      </c>
      <c r="M126" t="s">
        <v>18</v>
      </c>
      <c r="N126" t="s">
        <v>607</v>
      </c>
      <c r="O126" t="s">
        <v>1219</v>
      </c>
      <c r="P126" t="s">
        <v>12</v>
      </c>
      <c r="Q126" t="s">
        <v>1220</v>
      </c>
      <c r="R126" t="s">
        <v>1712</v>
      </c>
      <c r="S126" s="4" t="s">
        <v>1669</v>
      </c>
    </row>
    <row r="127" spans="1:19" x14ac:dyDescent="0.25">
      <c r="A127" t="s">
        <v>1194</v>
      </c>
      <c r="B127" t="s">
        <v>932</v>
      </c>
      <c r="C127" t="s">
        <v>945</v>
      </c>
      <c r="D127" t="s">
        <v>1195</v>
      </c>
      <c r="E127" t="s">
        <v>1196</v>
      </c>
      <c r="F127" t="s">
        <v>167</v>
      </c>
      <c r="G127" t="s">
        <v>12</v>
      </c>
      <c r="H127" t="s">
        <v>1197</v>
      </c>
      <c r="I127" t="s">
        <v>1198</v>
      </c>
      <c r="J127" t="s">
        <v>58</v>
      </c>
      <c r="K127" t="s">
        <v>1199</v>
      </c>
      <c r="L127" t="s">
        <v>17</v>
      </c>
      <c r="M127" t="s">
        <v>18</v>
      </c>
      <c r="N127" t="s">
        <v>607</v>
      </c>
      <c r="O127" t="s">
        <v>1200</v>
      </c>
      <c r="P127" t="s">
        <v>12</v>
      </c>
      <c r="Q127" t="s">
        <v>1201</v>
      </c>
      <c r="R127" t="s">
        <v>1683</v>
      </c>
      <c r="S127" s="4" t="s">
        <v>1699</v>
      </c>
    </row>
    <row r="128" spans="1:19" x14ac:dyDescent="0.25">
      <c r="A128" t="s">
        <v>1221</v>
      </c>
      <c r="B128" t="s">
        <v>932</v>
      </c>
      <c r="C128" t="s">
        <v>945</v>
      </c>
      <c r="D128" t="s">
        <v>1222</v>
      </c>
      <c r="E128" t="s">
        <v>1223</v>
      </c>
      <c r="F128" t="s">
        <v>11</v>
      </c>
      <c r="G128" t="s">
        <v>12</v>
      </c>
      <c r="H128" t="s">
        <v>1224</v>
      </c>
      <c r="I128" t="s">
        <v>1225</v>
      </c>
      <c r="J128" t="s">
        <v>68</v>
      </c>
      <c r="K128" t="s">
        <v>1218</v>
      </c>
      <c r="L128" t="s">
        <v>17</v>
      </c>
      <c r="M128" t="s">
        <v>18</v>
      </c>
      <c r="N128" t="s">
        <v>50</v>
      </c>
      <c r="O128" t="s">
        <v>1226</v>
      </c>
      <c r="P128" t="s">
        <v>12</v>
      </c>
      <c r="Q128" t="s">
        <v>1227</v>
      </c>
      <c r="R128" t="s">
        <v>1718</v>
      </c>
      <c r="S128" s="4" t="s">
        <v>1711</v>
      </c>
    </row>
    <row r="129" spans="1:19" x14ac:dyDescent="0.25">
      <c r="A129" t="s">
        <v>1146</v>
      </c>
      <c r="B129" t="s">
        <v>932</v>
      </c>
      <c r="C129" t="s">
        <v>1147</v>
      </c>
      <c r="D129" t="s">
        <v>1148</v>
      </c>
      <c r="E129" t="s">
        <v>297</v>
      </c>
      <c r="F129" t="s">
        <v>88</v>
      </c>
      <c r="G129" t="s">
        <v>12</v>
      </c>
      <c r="H129" t="s">
        <v>1149</v>
      </c>
      <c r="I129" t="s">
        <v>1150</v>
      </c>
      <c r="J129" t="s">
        <v>58</v>
      </c>
      <c r="K129" t="s">
        <v>1151</v>
      </c>
      <c r="L129" t="s">
        <v>1152</v>
      </c>
      <c r="M129" t="s">
        <v>18</v>
      </c>
      <c r="N129" t="s">
        <v>172</v>
      </c>
      <c r="O129" t="s">
        <v>303</v>
      </c>
      <c r="P129" t="s">
        <v>12</v>
      </c>
      <c r="Q129" t="s">
        <v>1153</v>
      </c>
      <c r="R129" t="s">
        <v>1692</v>
      </c>
      <c r="S129" s="4" t="s">
        <v>1698</v>
      </c>
    </row>
    <row r="130" spans="1:19" x14ac:dyDescent="0.25">
      <c r="A130" t="s">
        <v>1015</v>
      </c>
      <c r="B130" t="s">
        <v>932</v>
      </c>
      <c r="C130" t="s">
        <v>945</v>
      </c>
      <c r="D130" t="s">
        <v>1016</v>
      </c>
      <c r="E130" t="s">
        <v>806</v>
      </c>
      <c r="F130" t="s">
        <v>665</v>
      </c>
      <c r="G130" t="s">
        <v>12</v>
      </c>
      <c r="H130" t="s">
        <v>1017</v>
      </c>
      <c r="I130" t="s">
        <v>1018</v>
      </c>
      <c r="J130" t="s">
        <v>58</v>
      </c>
      <c r="K130" t="s">
        <v>1019</v>
      </c>
      <c r="L130" t="s">
        <v>17</v>
      </c>
      <c r="M130" t="s">
        <v>18</v>
      </c>
      <c r="N130" t="s">
        <v>607</v>
      </c>
      <c r="O130" t="s">
        <v>810</v>
      </c>
      <c r="P130" t="s">
        <v>12</v>
      </c>
      <c r="Q130" t="s">
        <v>1020</v>
      </c>
      <c r="R130" t="s">
        <v>1672</v>
      </c>
      <c r="S130" s="4" t="s">
        <v>1673</v>
      </c>
    </row>
    <row r="131" spans="1:19" x14ac:dyDescent="0.25">
      <c r="A131" t="s">
        <v>1133</v>
      </c>
      <c r="B131" t="s">
        <v>932</v>
      </c>
      <c r="C131" t="s">
        <v>933</v>
      </c>
      <c r="D131" t="s">
        <v>1134</v>
      </c>
      <c r="E131" t="s">
        <v>1135</v>
      </c>
      <c r="F131" t="s">
        <v>354</v>
      </c>
      <c r="G131" t="s">
        <v>12</v>
      </c>
      <c r="H131" t="s">
        <v>1136</v>
      </c>
      <c r="I131" t="s">
        <v>1137</v>
      </c>
      <c r="J131" t="s">
        <v>58</v>
      </c>
      <c r="K131" t="s">
        <v>1138</v>
      </c>
      <c r="L131" t="s">
        <v>785</v>
      </c>
      <c r="M131" t="s">
        <v>18</v>
      </c>
      <c r="N131" t="s">
        <v>172</v>
      </c>
      <c r="O131" t="s">
        <v>1053</v>
      </c>
      <c r="P131" t="s">
        <v>12</v>
      </c>
      <c r="Q131" t="s">
        <v>1139</v>
      </c>
      <c r="R131" t="s">
        <v>1685</v>
      </c>
      <c r="S131" s="4" t="s">
        <v>1679</v>
      </c>
    </row>
    <row r="132" spans="1:19" x14ac:dyDescent="0.25">
      <c r="A132" t="s">
        <v>1296</v>
      </c>
      <c r="B132" t="s">
        <v>932</v>
      </c>
      <c r="C132" t="s">
        <v>933</v>
      </c>
      <c r="D132" t="s">
        <v>1297</v>
      </c>
      <c r="E132" t="s">
        <v>1298</v>
      </c>
      <c r="F132" t="s">
        <v>11</v>
      </c>
      <c r="G132" t="s">
        <v>577</v>
      </c>
      <c r="H132" t="s">
        <v>1299</v>
      </c>
      <c r="I132" t="s">
        <v>1300</v>
      </c>
      <c r="J132" t="s">
        <v>12</v>
      </c>
      <c r="K132" t="s">
        <v>1301</v>
      </c>
      <c r="L132" t="s">
        <v>1302</v>
      </c>
      <c r="M132" t="s">
        <v>18</v>
      </c>
      <c r="N132" t="s">
        <v>50</v>
      </c>
      <c r="O132" t="s">
        <v>51</v>
      </c>
      <c r="P132" t="s">
        <v>12</v>
      </c>
      <c r="Q132" t="s">
        <v>1303</v>
      </c>
      <c r="R132" t="s">
        <v>1684</v>
      </c>
      <c r="S132" s="4" t="s">
        <v>1669</v>
      </c>
    </row>
    <row r="133" spans="1:19" x14ac:dyDescent="0.25">
      <c r="A133" t="s">
        <v>1304</v>
      </c>
      <c r="B133" t="s">
        <v>932</v>
      </c>
      <c r="C133" t="s">
        <v>933</v>
      </c>
      <c r="D133" t="s">
        <v>1305</v>
      </c>
      <c r="E133" t="s">
        <v>1306</v>
      </c>
      <c r="F133" t="s">
        <v>25</v>
      </c>
      <c r="G133" t="s">
        <v>1307</v>
      </c>
      <c r="H133" t="s">
        <v>1308</v>
      </c>
      <c r="I133" t="s">
        <v>1309</v>
      </c>
      <c r="J133" t="s">
        <v>12</v>
      </c>
      <c r="K133" t="s">
        <v>1310</v>
      </c>
      <c r="L133" t="s">
        <v>517</v>
      </c>
      <c r="M133" t="s">
        <v>18</v>
      </c>
      <c r="N133" t="s">
        <v>527</v>
      </c>
      <c r="O133" t="s">
        <v>1162</v>
      </c>
      <c r="P133" t="s">
        <v>12</v>
      </c>
      <c r="Q133" t="s">
        <v>1311</v>
      </c>
      <c r="R133" t="s">
        <v>1695</v>
      </c>
      <c r="S133" s="4" t="s">
        <v>1687</v>
      </c>
    </row>
    <row r="134" spans="1:19" x14ac:dyDescent="0.25">
      <c r="A134" t="s">
        <v>1289</v>
      </c>
      <c r="B134" t="s">
        <v>932</v>
      </c>
      <c r="C134" t="s">
        <v>933</v>
      </c>
      <c r="D134" t="s">
        <v>1290</v>
      </c>
      <c r="E134" t="s">
        <v>1161</v>
      </c>
      <c r="F134" t="s">
        <v>437</v>
      </c>
      <c r="G134" t="s">
        <v>1291</v>
      </c>
      <c r="H134" t="s">
        <v>1292</v>
      </c>
      <c r="I134" t="s">
        <v>1293</v>
      </c>
      <c r="J134" t="s">
        <v>12</v>
      </c>
      <c r="K134" t="s">
        <v>1294</v>
      </c>
      <c r="L134" t="s">
        <v>517</v>
      </c>
      <c r="M134" t="s">
        <v>18</v>
      </c>
      <c r="N134" t="s">
        <v>527</v>
      </c>
      <c r="O134" t="s">
        <v>1162</v>
      </c>
      <c r="P134" t="s">
        <v>12</v>
      </c>
      <c r="Q134" t="s">
        <v>1295</v>
      </c>
      <c r="R134" t="s">
        <v>1695</v>
      </c>
      <c r="S134" s="4" t="s">
        <v>1687</v>
      </c>
    </row>
    <row r="135" spans="1:19" x14ac:dyDescent="0.25">
      <c r="A135" t="s">
        <v>1126</v>
      </c>
      <c r="B135" t="s">
        <v>932</v>
      </c>
      <c r="C135" t="s">
        <v>933</v>
      </c>
      <c r="D135" t="s">
        <v>1127</v>
      </c>
      <c r="E135" t="s">
        <v>1128</v>
      </c>
      <c r="F135" t="s">
        <v>11</v>
      </c>
      <c r="G135" t="s">
        <v>12</v>
      </c>
      <c r="H135" t="s">
        <v>1129</v>
      </c>
      <c r="I135" t="s">
        <v>1130</v>
      </c>
      <c r="J135" t="s">
        <v>68</v>
      </c>
      <c r="K135" t="s">
        <v>1131</v>
      </c>
      <c r="L135" t="s">
        <v>1083</v>
      </c>
      <c r="M135" t="s">
        <v>18</v>
      </c>
      <c r="N135" t="s">
        <v>1002</v>
      </c>
      <c r="O135" t="s">
        <v>1003</v>
      </c>
      <c r="P135" t="s">
        <v>12</v>
      </c>
      <c r="Q135" t="s">
        <v>1132</v>
      </c>
      <c r="R135" t="s">
        <v>1674</v>
      </c>
      <c r="S135" s="4" t="s">
        <v>1696</v>
      </c>
    </row>
    <row r="136" spans="1:19" x14ac:dyDescent="0.25">
      <c r="A136" t="s">
        <v>1077</v>
      </c>
      <c r="B136" t="s">
        <v>932</v>
      </c>
      <c r="C136" t="s">
        <v>933</v>
      </c>
      <c r="D136" t="s">
        <v>1078</v>
      </c>
      <c r="E136" t="s">
        <v>1079</v>
      </c>
      <c r="F136" t="s">
        <v>437</v>
      </c>
      <c r="G136" t="s">
        <v>12</v>
      </c>
      <c r="H136" t="s">
        <v>1080</v>
      </c>
      <c r="I136" t="s">
        <v>1081</v>
      </c>
      <c r="J136" t="s">
        <v>58</v>
      </c>
      <c r="K136" t="s">
        <v>1082</v>
      </c>
      <c r="L136" t="s">
        <v>1083</v>
      </c>
      <c r="M136" t="s">
        <v>18</v>
      </c>
      <c r="N136" t="s">
        <v>60</v>
      </c>
      <c r="O136" t="s">
        <v>548</v>
      </c>
      <c r="P136" t="s">
        <v>12</v>
      </c>
      <c r="Q136" t="s">
        <v>1084</v>
      </c>
      <c r="R136" t="s">
        <v>1668</v>
      </c>
      <c r="S136" s="4" t="s">
        <v>1693</v>
      </c>
    </row>
    <row r="137" spans="1:19" x14ac:dyDescent="0.25">
      <c r="A137" t="s">
        <v>1085</v>
      </c>
      <c r="B137" t="s">
        <v>932</v>
      </c>
      <c r="C137" t="s">
        <v>933</v>
      </c>
      <c r="D137" t="s">
        <v>1086</v>
      </c>
      <c r="E137" t="s">
        <v>1087</v>
      </c>
      <c r="F137" t="s">
        <v>25</v>
      </c>
      <c r="G137" t="s">
        <v>12</v>
      </c>
      <c r="H137" t="s">
        <v>1088</v>
      </c>
      <c r="I137" t="s">
        <v>1089</v>
      </c>
      <c r="J137" t="s">
        <v>58</v>
      </c>
      <c r="K137" t="s">
        <v>1090</v>
      </c>
      <c r="L137" t="s">
        <v>103</v>
      </c>
      <c r="M137" t="s">
        <v>18</v>
      </c>
      <c r="N137" t="s">
        <v>60</v>
      </c>
      <c r="O137" t="s">
        <v>1041</v>
      </c>
      <c r="P137" t="s">
        <v>1091</v>
      </c>
      <c r="Q137" t="s">
        <v>1092</v>
      </c>
      <c r="R137" t="s">
        <v>1684</v>
      </c>
      <c r="S137" s="4" t="s">
        <v>1706</v>
      </c>
    </row>
    <row r="138" spans="1:19" x14ac:dyDescent="0.25">
      <c r="A138" t="s">
        <v>1035</v>
      </c>
      <c r="B138" t="s">
        <v>932</v>
      </c>
      <c r="C138" t="s">
        <v>1036</v>
      </c>
      <c r="D138" t="s">
        <v>1037</v>
      </c>
      <c r="E138" t="s">
        <v>55</v>
      </c>
      <c r="F138" t="s">
        <v>25</v>
      </c>
      <c r="G138" t="s">
        <v>12</v>
      </c>
      <c r="H138" t="s">
        <v>1038</v>
      </c>
      <c r="I138" t="s">
        <v>1039</v>
      </c>
      <c r="J138" t="s">
        <v>58</v>
      </c>
      <c r="K138" t="s">
        <v>1040</v>
      </c>
      <c r="L138" t="s">
        <v>17</v>
      </c>
      <c r="M138" t="s">
        <v>18</v>
      </c>
      <c r="N138" t="s">
        <v>60</v>
      </c>
      <c r="O138" t="s">
        <v>1041</v>
      </c>
      <c r="P138" t="s">
        <v>12</v>
      </c>
      <c r="Q138" t="s">
        <v>1042</v>
      </c>
      <c r="R138" t="s">
        <v>1684</v>
      </c>
      <c r="S138" s="4" t="s">
        <v>1706</v>
      </c>
    </row>
    <row r="139" spans="1:19" x14ac:dyDescent="0.25">
      <c r="A139" t="s">
        <v>931</v>
      </c>
      <c r="B139" t="s">
        <v>932</v>
      </c>
      <c r="C139" t="s">
        <v>933</v>
      </c>
      <c r="D139" t="s">
        <v>934</v>
      </c>
      <c r="E139" t="s">
        <v>935</v>
      </c>
      <c r="F139" t="s">
        <v>936</v>
      </c>
      <c r="G139" t="s">
        <v>12</v>
      </c>
      <c r="H139" t="s">
        <v>937</v>
      </c>
      <c r="I139" t="s">
        <v>938</v>
      </c>
      <c r="J139" t="s">
        <v>181</v>
      </c>
      <c r="K139" t="s">
        <v>939</v>
      </c>
      <c r="L139" t="s">
        <v>940</v>
      </c>
      <c r="M139" t="s">
        <v>18</v>
      </c>
      <c r="N139" t="s">
        <v>941</v>
      </c>
      <c r="O139" t="s">
        <v>942</v>
      </c>
      <c r="P139" t="s">
        <v>12</v>
      </c>
      <c r="Q139" t="s">
        <v>943</v>
      </c>
      <c r="R139" t="s">
        <v>1694</v>
      </c>
      <c r="S139" s="4" t="s">
        <v>1723</v>
      </c>
    </row>
    <row r="140" spans="1:19" x14ac:dyDescent="0.25">
      <c r="A140" t="s">
        <v>1061</v>
      </c>
      <c r="B140" t="s">
        <v>932</v>
      </c>
      <c r="C140" t="s">
        <v>1062</v>
      </c>
      <c r="D140" t="s">
        <v>1063</v>
      </c>
      <c r="E140" t="s">
        <v>1064</v>
      </c>
      <c r="F140" t="s">
        <v>437</v>
      </c>
      <c r="G140" t="s">
        <v>12</v>
      </c>
      <c r="H140" t="s">
        <v>1065</v>
      </c>
      <c r="I140" t="s">
        <v>1066</v>
      </c>
      <c r="J140" t="s">
        <v>58</v>
      </c>
      <c r="K140" t="s">
        <v>1067</v>
      </c>
      <c r="L140" t="s">
        <v>103</v>
      </c>
      <c r="M140" t="s">
        <v>18</v>
      </c>
      <c r="N140" t="s">
        <v>1068</v>
      </c>
      <c r="O140" t="s">
        <v>1069</v>
      </c>
      <c r="P140" t="s">
        <v>12</v>
      </c>
      <c r="Q140" t="s">
        <v>1070</v>
      </c>
      <c r="R140" t="s">
        <v>1712</v>
      </c>
      <c r="S140" s="4" t="s">
        <v>1699</v>
      </c>
    </row>
    <row r="141" spans="1:19" x14ac:dyDescent="0.25">
      <c r="A141" t="s">
        <v>1276</v>
      </c>
      <c r="B141" t="s">
        <v>932</v>
      </c>
      <c r="C141" t="s">
        <v>933</v>
      </c>
      <c r="D141" t="s">
        <v>1277</v>
      </c>
      <c r="E141" t="s">
        <v>1278</v>
      </c>
      <c r="F141" t="s">
        <v>25</v>
      </c>
      <c r="G141" t="s">
        <v>247</v>
      </c>
      <c r="H141" t="s">
        <v>1279</v>
      </c>
      <c r="I141" t="s">
        <v>1280</v>
      </c>
      <c r="J141" t="s">
        <v>68</v>
      </c>
      <c r="K141" t="s">
        <v>250</v>
      </c>
      <c r="L141" t="s">
        <v>223</v>
      </c>
      <c r="M141" t="s">
        <v>18</v>
      </c>
      <c r="N141" t="s">
        <v>50</v>
      </c>
      <c r="O141" t="s">
        <v>251</v>
      </c>
      <c r="P141" t="s">
        <v>1281</v>
      </c>
      <c r="Q141" t="s">
        <v>1282</v>
      </c>
      <c r="R141" t="s">
        <v>1668</v>
      </c>
      <c r="S141" s="4" t="s">
        <v>1673</v>
      </c>
    </row>
    <row r="142" spans="1:19" x14ac:dyDescent="0.25">
      <c r="A142" t="s">
        <v>1283</v>
      </c>
      <c r="B142" t="s">
        <v>932</v>
      </c>
      <c r="C142" t="s">
        <v>933</v>
      </c>
      <c r="D142" t="s">
        <v>1284</v>
      </c>
      <c r="E142" t="s">
        <v>1104</v>
      </c>
      <c r="F142" t="s">
        <v>665</v>
      </c>
      <c r="G142" t="s">
        <v>12</v>
      </c>
      <c r="H142" t="s">
        <v>1285</v>
      </c>
      <c r="I142" t="s">
        <v>1286</v>
      </c>
      <c r="J142" t="s">
        <v>68</v>
      </c>
      <c r="K142" t="s">
        <v>1287</v>
      </c>
      <c r="L142" t="s">
        <v>211</v>
      </c>
      <c r="M142" t="s">
        <v>18</v>
      </c>
      <c r="N142" t="s">
        <v>607</v>
      </c>
      <c r="O142" t="s">
        <v>1108</v>
      </c>
      <c r="P142" t="s">
        <v>12</v>
      </c>
      <c r="Q142" t="s">
        <v>1288</v>
      </c>
      <c r="R142" t="s">
        <v>1700</v>
      </c>
      <c r="S142" s="4" t="s">
        <v>1673</v>
      </c>
    </row>
    <row r="143" spans="1:19" x14ac:dyDescent="0.25">
      <c r="A143" t="s">
        <v>1140</v>
      </c>
      <c r="B143" t="s">
        <v>932</v>
      </c>
      <c r="C143" t="s">
        <v>933</v>
      </c>
      <c r="D143" t="s">
        <v>1141</v>
      </c>
      <c r="E143" t="s">
        <v>297</v>
      </c>
      <c r="F143" t="s">
        <v>88</v>
      </c>
      <c r="G143" t="s">
        <v>12</v>
      </c>
      <c r="H143" t="s">
        <v>1142</v>
      </c>
      <c r="I143" t="s">
        <v>1143</v>
      </c>
      <c r="J143" t="s">
        <v>58</v>
      </c>
      <c r="K143" t="s">
        <v>1144</v>
      </c>
      <c r="L143" t="s">
        <v>211</v>
      </c>
      <c r="M143" t="s">
        <v>18</v>
      </c>
      <c r="N143" t="s">
        <v>172</v>
      </c>
      <c r="O143" t="s">
        <v>303</v>
      </c>
      <c r="P143" t="s">
        <v>12</v>
      </c>
      <c r="Q143" t="s">
        <v>1145</v>
      </c>
      <c r="R143" t="s">
        <v>1692</v>
      </c>
      <c r="S143" s="4" t="s">
        <v>1698</v>
      </c>
    </row>
    <row r="144" spans="1:19" x14ac:dyDescent="0.25">
      <c r="A144" t="s">
        <v>964</v>
      </c>
      <c r="B144" t="s">
        <v>932</v>
      </c>
      <c r="C144" t="s">
        <v>933</v>
      </c>
      <c r="D144" t="s">
        <v>965</v>
      </c>
      <c r="E144" t="s">
        <v>954</v>
      </c>
      <c r="F144" t="s">
        <v>88</v>
      </c>
      <c r="G144" t="s">
        <v>12</v>
      </c>
      <c r="H144" t="s">
        <v>966</v>
      </c>
      <c r="I144" t="s">
        <v>967</v>
      </c>
      <c r="J144" t="s">
        <v>15</v>
      </c>
      <c r="K144" t="s">
        <v>968</v>
      </c>
      <c r="L144" t="s">
        <v>17</v>
      </c>
      <c r="M144" t="s">
        <v>18</v>
      </c>
      <c r="N144" t="s">
        <v>658</v>
      </c>
      <c r="O144" t="s">
        <v>659</v>
      </c>
      <c r="P144" t="s">
        <v>12</v>
      </c>
      <c r="Q144" t="s">
        <v>969</v>
      </c>
      <c r="R144" t="s">
        <v>1692</v>
      </c>
      <c r="S144" s="4" t="s">
        <v>1679</v>
      </c>
    </row>
    <row r="145" spans="1:19" x14ac:dyDescent="0.25">
      <c r="A145" t="s">
        <v>992</v>
      </c>
      <c r="B145" t="s">
        <v>932</v>
      </c>
      <c r="C145" t="s">
        <v>971</v>
      </c>
      <c r="D145" t="s">
        <v>993</v>
      </c>
      <c r="E145" t="s">
        <v>806</v>
      </c>
      <c r="F145" t="s">
        <v>665</v>
      </c>
      <c r="G145" t="s">
        <v>12</v>
      </c>
      <c r="H145" t="s">
        <v>994</v>
      </c>
      <c r="I145" t="s">
        <v>995</v>
      </c>
      <c r="J145" t="s">
        <v>58</v>
      </c>
      <c r="K145" t="s">
        <v>996</v>
      </c>
      <c r="L145" t="s">
        <v>17</v>
      </c>
      <c r="M145" t="s">
        <v>18</v>
      </c>
      <c r="N145" t="s">
        <v>607</v>
      </c>
      <c r="O145" t="s">
        <v>810</v>
      </c>
      <c r="P145" t="s">
        <v>12</v>
      </c>
      <c r="Q145" t="s">
        <v>997</v>
      </c>
      <c r="R145" t="s">
        <v>1672</v>
      </c>
      <c r="S145" s="4" t="s">
        <v>1673</v>
      </c>
    </row>
    <row r="146" spans="1:19" x14ac:dyDescent="0.25">
      <c r="A146" t="s">
        <v>970</v>
      </c>
      <c r="B146" t="s">
        <v>932</v>
      </c>
      <c r="C146" t="s">
        <v>971</v>
      </c>
      <c r="D146" t="s">
        <v>972</v>
      </c>
      <c r="E146" t="s">
        <v>973</v>
      </c>
      <c r="F146" t="s">
        <v>11</v>
      </c>
      <c r="G146" t="s">
        <v>12</v>
      </c>
      <c r="H146" t="s">
        <v>974</v>
      </c>
      <c r="I146" t="s">
        <v>975</v>
      </c>
      <c r="J146" t="s">
        <v>181</v>
      </c>
      <c r="K146" t="s">
        <v>968</v>
      </c>
      <c r="L146" t="s">
        <v>17</v>
      </c>
      <c r="M146" t="s">
        <v>18</v>
      </c>
      <c r="N146" t="s">
        <v>976</v>
      </c>
      <c r="O146" t="s">
        <v>977</v>
      </c>
      <c r="P146" t="s">
        <v>12</v>
      </c>
      <c r="Q146" t="s">
        <v>978</v>
      </c>
      <c r="R146" t="s">
        <v>1717</v>
      </c>
      <c r="S146" s="4" t="s">
        <v>1716</v>
      </c>
    </row>
    <row r="147" spans="1:19" x14ac:dyDescent="0.25">
      <c r="A147" t="s">
        <v>998</v>
      </c>
      <c r="B147" t="s">
        <v>932</v>
      </c>
      <c r="C147" t="s">
        <v>971</v>
      </c>
      <c r="D147" t="s">
        <v>999</v>
      </c>
      <c r="E147" t="s">
        <v>973</v>
      </c>
      <c r="F147" t="s">
        <v>11</v>
      </c>
      <c r="G147" t="s">
        <v>12</v>
      </c>
      <c r="H147" t="s">
        <v>1000</v>
      </c>
      <c r="I147" t="s">
        <v>1001</v>
      </c>
      <c r="J147" t="s">
        <v>68</v>
      </c>
      <c r="K147" t="s">
        <v>996</v>
      </c>
      <c r="L147" t="s">
        <v>17</v>
      </c>
      <c r="M147" t="s">
        <v>18</v>
      </c>
      <c r="N147" t="s">
        <v>1002</v>
      </c>
      <c r="O147" t="s">
        <v>1003</v>
      </c>
      <c r="P147" t="s">
        <v>12</v>
      </c>
      <c r="Q147" t="s">
        <v>1004</v>
      </c>
      <c r="R147" t="s">
        <v>1674</v>
      </c>
      <c r="S147" s="4" t="s">
        <v>1696</v>
      </c>
    </row>
    <row r="148" spans="1:19" x14ac:dyDescent="0.25">
      <c r="A148" t="s">
        <v>1021</v>
      </c>
      <c r="B148" t="s">
        <v>932</v>
      </c>
      <c r="C148" t="s">
        <v>971</v>
      </c>
      <c r="D148" t="s">
        <v>1022</v>
      </c>
      <c r="E148" t="s">
        <v>887</v>
      </c>
      <c r="F148" t="s">
        <v>11</v>
      </c>
      <c r="G148" t="s">
        <v>12</v>
      </c>
      <c r="H148" t="s">
        <v>1023</v>
      </c>
      <c r="I148" t="s">
        <v>1024</v>
      </c>
      <c r="J148" t="s">
        <v>58</v>
      </c>
      <c r="K148" t="s">
        <v>1025</v>
      </c>
      <c r="L148" t="s">
        <v>17</v>
      </c>
      <c r="M148" t="s">
        <v>18</v>
      </c>
      <c r="N148" t="s">
        <v>50</v>
      </c>
      <c r="O148" t="s">
        <v>891</v>
      </c>
      <c r="P148" t="s">
        <v>12</v>
      </c>
      <c r="Q148" t="s">
        <v>1026</v>
      </c>
      <c r="R148" t="s">
        <v>1668</v>
      </c>
      <c r="S148" s="4" t="s">
        <v>1669</v>
      </c>
    </row>
    <row r="149" spans="1:19" x14ac:dyDescent="0.25">
      <c r="A149" t="s">
        <v>979</v>
      </c>
      <c r="B149" t="s">
        <v>932</v>
      </c>
      <c r="C149" t="s">
        <v>971</v>
      </c>
      <c r="D149" t="s">
        <v>980</v>
      </c>
      <c r="E149" t="s">
        <v>981</v>
      </c>
      <c r="F149" t="s">
        <v>25</v>
      </c>
      <c r="G149" t="s">
        <v>12</v>
      </c>
      <c r="H149" t="s">
        <v>982</v>
      </c>
      <c r="I149" t="s">
        <v>983</v>
      </c>
      <c r="J149" t="s">
        <v>58</v>
      </c>
      <c r="K149" t="s">
        <v>968</v>
      </c>
      <c r="L149" t="s">
        <v>17</v>
      </c>
      <c r="M149" t="s">
        <v>18</v>
      </c>
      <c r="N149" t="s">
        <v>60</v>
      </c>
      <c r="O149" t="s">
        <v>984</v>
      </c>
      <c r="P149" t="s">
        <v>12</v>
      </c>
      <c r="Q149" t="s">
        <v>985</v>
      </c>
      <c r="R149" t="s">
        <v>1695</v>
      </c>
      <c r="S149" s="4" t="s">
        <v>1688</v>
      </c>
    </row>
    <row r="150" spans="1:19" x14ac:dyDescent="0.25">
      <c r="A150" t="s">
        <v>986</v>
      </c>
      <c r="B150" t="s">
        <v>932</v>
      </c>
      <c r="C150" t="s">
        <v>971</v>
      </c>
      <c r="D150" t="s">
        <v>987</v>
      </c>
      <c r="E150" t="s">
        <v>10</v>
      </c>
      <c r="F150" t="s">
        <v>11</v>
      </c>
      <c r="G150" t="s">
        <v>12</v>
      </c>
      <c r="H150" t="s">
        <v>988</v>
      </c>
      <c r="I150" t="s">
        <v>989</v>
      </c>
      <c r="J150" t="s">
        <v>68</v>
      </c>
      <c r="K150" t="s">
        <v>968</v>
      </c>
      <c r="L150" t="s">
        <v>17</v>
      </c>
      <c r="M150" t="s">
        <v>18</v>
      </c>
      <c r="N150" t="s">
        <v>19</v>
      </c>
      <c r="O150" t="s">
        <v>20</v>
      </c>
      <c r="P150" t="s">
        <v>12</v>
      </c>
      <c r="Q150" t="s">
        <v>990</v>
      </c>
      <c r="R150" t="s">
        <v>1674</v>
      </c>
      <c r="S150" s="4" t="s">
        <v>1697</v>
      </c>
    </row>
    <row r="151" spans="1:19" x14ac:dyDescent="0.25">
      <c r="A151" t="s">
        <v>1005</v>
      </c>
      <c r="B151" t="s">
        <v>932</v>
      </c>
      <c r="C151" t="s">
        <v>971</v>
      </c>
      <c r="D151" t="s">
        <v>1006</v>
      </c>
      <c r="E151" t="s">
        <v>1007</v>
      </c>
      <c r="F151" t="s">
        <v>25</v>
      </c>
      <c r="G151" t="s">
        <v>12</v>
      </c>
      <c r="H151" t="s">
        <v>1008</v>
      </c>
      <c r="I151" t="s">
        <v>1009</v>
      </c>
      <c r="J151" t="s">
        <v>68</v>
      </c>
      <c r="K151" t="s">
        <v>996</v>
      </c>
      <c r="L151" t="s">
        <v>17</v>
      </c>
      <c r="M151" t="s">
        <v>18</v>
      </c>
      <c r="N151" t="s">
        <v>527</v>
      </c>
      <c r="O151" t="s">
        <v>340</v>
      </c>
      <c r="P151" t="s">
        <v>12</v>
      </c>
      <c r="Q151" t="s">
        <v>1010</v>
      </c>
      <c r="R151" t="s">
        <v>1695</v>
      </c>
      <c r="S151" s="4" t="s">
        <v>1706</v>
      </c>
    </row>
    <row r="152" spans="1:19" x14ac:dyDescent="0.25">
      <c r="A152" t="s">
        <v>1618</v>
      </c>
      <c r="B152" t="s">
        <v>1328</v>
      </c>
      <c r="C152" t="s">
        <v>1619</v>
      </c>
      <c r="D152" t="s">
        <v>1620</v>
      </c>
      <c r="E152" t="s">
        <v>771</v>
      </c>
      <c r="F152" t="s">
        <v>665</v>
      </c>
      <c r="G152" t="s">
        <v>622</v>
      </c>
      <c r="H152" t="s">
        <v>1621</v>
      </c>
      <c r="I152" t="s">
        <v>1622</v>
      </c>
      <c r="J152" t="s">
        <v>181</v>
      </c>
      <c r="K152" t="s">
        <v>1623</v>
      </c>
      <c r="L152" t="s">
        <v>1260</v>
      </c>
      <c r="M152" t="s">
        <v>18</v>
      </c>
      <c r="N152" t="s">
        <v>607</v>
      </c>
      <c r="O152" t="s">
        <v>1624</v>
      </c>
      <c r="P152" t="s">
        <v>12</v>
      </c>
      <c r="Q152" t="s">
        <v>1625</v>
      </c>
      <c r="R152" t="s">
        <v>1672</v>
      </c>
      <c r="S152" s="4" t="s">
        <v>1679</v>
      </c>
    </row>
    <row r="153" spans="1:19" x14ac:dyDescent="0.25">
      <c r="A153" t="s">
        <v>1590</v>
      </c>
      <c r="B153" t="s">
        <v>1328</v>
      </c>
      <c r="C153" t="s">
        <v>1329</v>
      </c>
      <c r="D153" t="s">
        <v>1591</v>
      </c>
      <c r="E153" t="s">
        <v>65</v>
      </c>
      <c r="F153" t="s">
        <v>25</v>
      </c>
      <c r="G153" t="s">
        <v>12</v>
      </c>
      <c r="H153" t="s">
        <v>1592</v>
      </c>
      <c r="I153" t="s">
        <v>1593</v>
      </c>
      <c r="J153" t="s">
        <v>819</v>
      </c>
      <c r="K153" t="s">
        <v>1199</v>
      </c>
      <c r="L153" t="s">
        <v>785</v>
      </c>
      <c r="M153" t="s">
        <v>18</v>
      </c>
      <c r="N153" t="s">
        <v>527</v>
      </c>
      <c r="O153" t="s">
        <v>918</v>
      </c>
      <c r="P153" t="s">
        <v>12</v>
      </c>
      <c r="Q153" t="s">
        <v>1594</v>
      </c>
      <c r="R153" t="s">
        <v>1674</v>
      </c>
      <c r="S153" s="4" t="s">
        <v>1688</v>
      </c>
    </row>
    <row r="154" spans="1:19" x14ac:dyDescent="0.25">
      <c r="A154" t="s">
        <v>1608</v>
      </c>
      <c r="B154" t="s">
        <v>1328</v>
      </c>
      <c r="C154" t="s">
        <v>1329</v>
      </c>
      <c r="D154" t="s">
        <v>1609</v>
      </c>
      <c r="E154" t="s">
        <v>1610</v>
      </c>
      <c r="F154" t="s">
        <v>1611</v>
      </c>
      <c r="G154" t="s">
        <v>12</v>
      </c>
      <c r="H154" t="s">
        <v>1612</v>
      </c>
      <c r="I154" t="s">
        <v>1613</v>
      </c>
      <c r="J154" t="s">
        <v>68</v>
      </c>
      <c r="K154" t="s">
        <v>1614</v>
      </c>
      <c r="L154" t="s">
        <v>859</v>
      </c>
      <c r="M154" t="s">
        <v>18</v>
      </c>
      <c r="N154" t="s">
        <v>1615</v>
      </c>
      <c r="O154" t="s">
        <v>1616</v>
      </c>
      <c r="P154" t="s">
        <v>12</v>
      </c>
      <c r="Q154" t="s">
        <v>1617</v>
      </c>
      <c r="R154" t="s">
        <v>1689</v>
      </c>
      <c r="S154" s="4" t="s">
        <v>1724</v>
      </c>
    </row>
    <row r="155" spans="1:19" x14ac:dyDescent="0.25">
      <c r="A155" t="s">
        <v>1395</v>
      </c>
      <c r="B155" t="s">
        <v>1328</v>
      </c>
      <c r="C155" t="s">
        <v>1396</v>
      </c>
      <c r="D155" t="s">
        <v>1397</v>
      </c>
      <c r="E155" t="s">
        <v>65</v>
      </c>
      <c r="F155" t="s">
        <v>25</v>
      </c>
      <c r="G155" t="s">
        <v>12</v>
      </c>
      <c r="H155" t="s">
        <v>1398</v>
      </c>
      <c r="I155" t="s">
        <v>1399</v>
      </c>
      <c r="J155" t="s">
        <v>68</v>
      </c>
      <c r="K155" t="s">
        <v>1052</v>
      </c>
      <c r="L155" t="s">
        <v>950</v>
      </c>
      <c r="M155" t="s">
        <v>18</v>
      </c>
      <c r="N155" t="s">
        <v>527</v>
      </c>
      <c r="O155" t="s">
        <v>918</v>
      </c>
      <c r="P155" t="s">
        <v>12</v>
      </c>
      <c r="Q155" t="s">
        <v>1400</v>
      </c>
      <c r="R155" t="s">
        <v>1674</v>
      </c>
      <c r="S155" s="4" t="s">
        <v>1688</v>
      </c>
    </row>
    <row r="156" spans="1:19" x14ac:dyDescent="0.25">
      <c r="A156" t="s">
        <v>1370</v>
      </c>
      <c r="B156" t="s">
        <v>1328</v>
      </c>
      <c r="C156" t="s">
        <v>1329</v>
      </c>
      <c r="D156" t="s">
        <v>1371</v>
      </c>
      <c r="E156" t="s">
        <v>1372</v>
      </c>
      <c r="F156" t="s">
        <v>88</v>
      </c>
      <c r="G156" t="s">
        <v>12</v>
      </c>
      <c r="H156" t="s">
        <v>1373</v>
      </c>
      <c r="I156" t="s">
        <v>1374</v>
      </c>
      <c r="J156" t="s">
        <v>68</v>
      </c>
      <c r="K156" t="s">
        <v>1375</v>
      </c>
      <c r="L156" t="s">
        <v>950</v>
      </c>
      <c r="M156" t="s">
        <v>18</v>
      </c>
      <c r="N156" t="s">
        <v>172</v>
      </c>
      <c r="O156" t="s">
        <v>1376</v>
      </c>
      <c r="P156" t="s">
        <v>12</v>
      </c>
      <c r="Q156" t="s">
        <v>1377</v>
      </c>
      <c r="R156" t="s">
        <v>1685</v>
      </c>
      <c r="S156" s="4" t="s">
        <v>1699</v>
      </c>
    </row>
    <row r="157" spans="1:19" x14ac:dyDescent="0.25">
      <c r="A157" t="s">
        <v>1378</v>
      </c>
      <c r="B157" t="s">
        <v>1328</v>
      </c>
      <c r="C157" t="s">
        <v>1329</v>
      </c>
      <c r="D157" t="s">
        <v>1379</v>
      </c>
      <c r="E157" t="s">
        <v>1380</v>
      </c>
      <c r="F157" t="s">
        <v>88</v>
      </c>
      <c r="G157" t="s">
        <v>12</v>
      </c>
      <c r="H157" t="s">
        <v>1381</v>
      </c>
      <c r="I157" t="s">
        <v>1382</v>
      </c>
      <c r="J157" t="s">
        <v>58</v>
      </c>
      <c r="K157" t="s">
        <v>1383</v>
      </c>
      <c r="L157" t="s">
        <v>950</v>
      </c>
      <c r="M157" t="s">
        <v>18</v>
      </c>
      <c r="N157" t="s">
        <v>202</v>
      </c>
      <c r="O157" t="s">
        <v>649</v>
      </c>
      <c r="P157" t="s">
        <v>12</v>
      </c>
      <c r="Q157" t="s">
        <v>1377</v>
      </c>
      <c r="R157" t="s">
        <v>1701</v>
      </c>
      <c r="S157" s="4" t="s">
        <v>1699</v>
      </c>
    </row>
    <row r="158" spans="1:19" x14ac:dyDescent="0.25">
      <c r="A158" t="s">
        <v>1487</v>
      </c>
      <c r="B158" t="s">
        <v>1328</v>
      </c>
      <c r="C158" t="s">
        <v>1329</v>
      </c>
      <c r="D158" t="s">
        <v>1488</v>
      </c>
      <c r="E158" t="s">
        <v>1489</v>
      </c>
      <c r="F158" t="s">
        <v>88</v>
      </c>
      <c r="G158" t="s">
        <v>12</v>
      </c>
      <c r="H158" t="s">
        <v>1490</v>
      </c>
      <c r="I158" t="s">
        <v>1491</v>
      </c>
      <c r="J158" t="s">
        <v>68</v>
      </c>
      <c r="K158" t="s">
        <v>1492</v>
      </c>
      <c r="L158" t="s">
        <v>785</v>
      </c>
      <c r="M158" t="s">
        <v>18</v>
      </c>
      <c r="N158" t="s">
        <v>172</v>
      </c>
      <c r="O158" t="s">
        <v>303</v>
      </c>
      <c r="P158" t="s">
        <v>12</v>
      </c>
      <c r="Q158" t="s">
        <v>1493</v>
      </c>
      <c r="R158" t="s">
        <v>1692</v>
      </c>
      <c r="S158" s="4" t="s">
        <v>1698</v>
      </c>
    </row>
    <row r="159" spans="1:19" x14ac:dyDescent="0.25">
      <c r="A159" t="s">
        <v>1384</v>
      </c>
      <c r="B159" t="s">
        <v>1328</v>
      </c>
      <c r="C159" t="s">
        <v>1341</v>
      </c>
      <c r="D159" t="s">
        <v>1385</v>
      </c>
      <c r="E159" t="s">
        <v>1386</v>
      </c>
      <c r="F159" t="s">
        <v>25</v>
      </c>
      <c r="G159" t="s">
        <v>12</v>
      </c>
      <c r="H159" t="s">
        <v>1387</v>
      </c>
      <c r="I159" t="s">
        <v>1388</v>
      </c>
      <c r="J159" t="s">
        <v>138</v>
      </c>
      <c r="K159" t="s">
        <v>1389</v>
      </c>
      <c r="L159" t="s">
        <v>17</v>
      </c>
      <c r="M159" t="s">
        <v>18</v>
      </c>
      <c r="N159" t="s">
        <v>60</v>
      </c>
      <c r="O159" t="s">
        <v>991</v>
      </c>
      <c r="P159" t="s">
        <v>12</v>
      </c>
      <c r="Q159" t="s">
        <v>1390</v>
      </c>
      <c r="R159" t="s">
        <v>1695</v>
      </c>
      <c r="S159" s="4" t="s">
        <v>1670</v>
      </c>
    </row>
    <row r="160" spans="1:19" x14ac:dyDescent="0.25">
      <c r="A160" t="s">
        <v>1465</v>
      </c>
      <c r="B160" t="s">
        <v>1328</v>
      </c>
      <c r="C160" t="s">
        <v>1329</v>
      </c>
      <c r="D160" t="s">
        <v>1466</v>
      </c>
      <c r="E160" t="s">
        <v>1467</v>
      </c>
      <c r="F160" t="s">
        <v>167</v>
      </c>
      <c r="G160" t="s">
        <v>12</v>
      </c>
      <c r="H160" t="s">
        <v>1468</v>
      </c>
      <c r="I160" t="s">
        <v>1469</v>
      </c>
      <c r="J160" t="s">
        <v>181</v>
      </c>
      <c r="K160" t="s">
        <v>1470</v>
      </c>
      <c r="L160" t="s">
        <v>211</v>
      </c>
      <c r="M160" t="s">
        <v>18</v>
      </c>
      <c r="N160" t="s">
        <v>160</v>
      </c>
      <c r="O160" t="s">
        <v>173</v>
      </c>
      <c r="P160" t="s">
        <v>12</v>
      </c>
      <c r="Q160" t="s">
        <v>1471</v>
      </c>
      <c r="R160" t="s">
        <v>1678</v>
      </c>
      <c r="S160" s="4" t="s">
        <v>1687</v>
      </c>
    </row>
    <row r="161" spans="1:19" x14ac:dyDescent="0.25">
      <c r="A161" t="s">
        <v>1480</v>
      </c>
      <c r="B161" t="s">
        <v>1328</v>
      </c>
      <c r="C161" t="s">
        <v>1481</v>
      </c>
      <c r="D161" t="s">
        <v>1482</v>
      </c>
      <c r="E161" t="s">
        <v>1467</v>
      </c>
      <c r="F161" t="s">
        <v>167</v>
      </c>
      <c r="G161" t="s">
        <v>12</v>
      </c>
      <c r="H161" t="s">
        <v>1483</v>
      </c>
      <c r="I161" t="s">
        <v>1484</v>
      </c>
      <c r="J161" t="s">
        <v>58</v>
      </c>
      <c r="K161" t="s">
        <v>1485</v>
      </c>
      <c r="L161" t="s">
        <v>211</v>
      </c>
      <c r="M161" t="s">
        <v>18</v>
      </c>
      <c r="N161" t="s">
        <v>160</v>
      </c>
      <c r="O161" t="s">
        <v>173</v>
      </c>
      <c r="P161" t="s">
        <v>12</v>
      </c>
      <c r="Q161" t="s">
        <v>1486</v>
      </c>
      <c r="R161" t="s">
        <v>1678</v>
      </c>
      <c r="S161" s="4" t="s">
        <v>1687</v>
      </c>
    </row>
    <row r="162" spans="1:19" x14ac:dyDescent="0.25">
      <c r="A162" t="s">
        <v>1644</v>
      </c>
      <c r="B162" t="s">
        <v>1328</v>
      </c>
      <c r="C162" t="s">
        <v>1329</v>
      </c>
      <c r="D162" t="s">
        <v>1645</v>
      </c>
      <c r="E162" t="s">
        <v>981</v>
      </c>
      <c r="F162" t="s">
        <v>25</v>
      </c>
      <c r="G162" t="s">
        <v>12</v>
      </c>
      <c r="H162" t="s">
        <v>1646</v>
      </c>
      <c r="I162" t="s">
        <v>1647</v>
      </c>
      <c r="J162" t="s">
        <v>58</v>
      </c>
      <c r="K162" t="s">
        <v>1648</v>
      </c>
      <c r="L162" t="s">
        <v>339</v>
      </c>
      <c r="M162" t="s">
        <v>18</v>
      </c>
      <c r="N162" t="s">
        <v>60</v>
      </c>
      <c r="O162" t="s">
        <v>991</v>
      </c>
      <c r="P162" t="s">
        <v>12</v>
      </c>
      <c r="Q162" t="s">
        <v>1649</v>
      </c>
      <c r="R162" t="s">
        <v>1695</v>
      </c>
      <c r="S162" s="4" t="s">
        <v>1670</v>
      </c>
    </row>
    <row r="163" spans="1:19" x14ac:dyDescent="0.25">
      <c r="A163" t="s">
        <v>1415</v>
      </c>
      <c r="B163" t="s">
        <v>1328</v>
      </c>
      <c r="C163" t="s">
        <v>1329</v>
      </c>
      <c r="D163" t="s">
        <v>1416</v>
      </c>
      <c r="E163" t="s">
        <v>981</v>
      </c>
      <c r="F163" t="s">
        <v>25</v>
      </c>
      <c r="G163" t="s">
        <v>12</v>
      </c>
      <c r="H163" t="s">
        <v>1417</v>
      </c>
      <c r="I163" t="s">
        <v>1418</v>
      </c>
      <c r="J163" t="s">
        <v>290</v>
      </c>
      <c r="K163" t="s">
        <v>1419</v>
      </c>
      <c r="L163" t="s">
        <v>103</v>
      </c>
      <c r="M163" t="s">
        <v>18</v>
      </c>
      <c r="N163" t="s">
        <v>60</v>
      </c>
      <c r="O163" t="s">
        <v>991</v>
      </c>
      <c r="P163" t="s">
        <v>1420</v>
      </c>
      <c r="Q163" t="s">
        <v>1421</v>
      </c>
      <c r="R163" t="s">
        <v>1695</v>
      </c>
      <c r="S163" s="4" t="s">
        <v>1670</v>
      </c>
    </row>
    <row r="164" spans="1:19" x14ac:dyDescent="0.25">
      <c r="A164" t="s">
        <v>1408</v>
      </c>
      <c r="B164" t="s">
        <v>1328</v>
      </c>
      <c r="C164" t="s">
        <v>1409</v>
      </c>
      <c r="D164" t="s">
        <v>1410</v>
      </c>
      <c r="E164" t="s">
        <v>1087</v>
      </c>
      <c r="F164" t="s">
        <v>25</v>
      </c>
      <c r="G164" t="s">
        <v>12</v>
      </c>
      <c r="H164" t="s">
        <v>1411</v>
      </c>
      <c r="I164" t="s">
        <v>1412</v>
      </c>
      <c r="J164" t="s">
        <v>199</v>
      </c>
      <c r="K164" t="s">
        <v>1090</v>
      </c>
      <c r="L164" t="s">
        <v>103</v>
      </c>
      <c r="M164" t="s">
        <v>18</v>
      </c>
      <c r="N164" t="s">
        <v>60</v>
      </c>
      <c r="O164" t="s">
        <v>1041</v>
      </c>
      <c r="P164" t="s">
        <v>1413</v>
      </c>
      <c r="Q164" t="s">
        <v>1414</v>
      </c>
      <c r="R164" t="s">
        <v>1684</v>
      </c>
      <c r="S164" s="4" t="s">
        <v>1706</v>
      </c>
    </row>
    <row r="165" spans="1:19" x14ac:dyDescent="0.25">
      <c r="A165" t="s">
        <v>1435</v>
      </c>
      <c r="B165" t="s">
        <v>1328</v>
      </c>
      <c r="C165" t="s">
        <v>1409</v>
      </c>
      <c r="D165" t="s">
        <v>1436</v>
      </c>
      <c r="E165" t="s">
        <v>46</v>
      </c>
      <c r="F165" t="s">
        <v>11</v>
      </c>
      <c r="G165" t="s">
        <v>12</v>
      </c>
      <c r="H165" t="s">
        <v>1437</v>
      </c>
      <c r="I165" t="s">
        <v>1438</v>
      </c>
      <c r="J165" t="s">
        <v>199</v>
      </c>
      <c r="K165" t="s">
        <v>736</v>
      </c>
      <c r="L165" t="s">
        <v>103</v>
      </c>
      <c r="M165" t="s">
        <v>18</v>
      </c>
      <c r="N165" t="s">
        <v>50</v>
      </c>
      <c r="O165" t="s">
        <v>51</v>
      </c>
      <c r="P165" t="s">
        <v>12</v>
      </c>
      <c r="Q165" t="s">
        <v>1439</v>
      </c>
      <c r="R165" t="s">
        <v>1684</v>
      </c>
      <c r="S165" s="4" t="s">
        <v>1669</v>
      </c>
    </row>
    <row r="166" spans="1:19" x14ac:dyDescent="0.25">
      <c r="A166" t="s">
        <v>1422</v>
      </c>
      <c r="B166" t="s">
        <v>1328</v>
      </c>
      <c r="C166" t="s">
        <v>1329</v>
      </c>
      <c r="D166" t="s">
        <v>1423</v>
      </c>
      <c r="E166" t="s">
        <v>981</v>
      </c>
      <c r="F166" t="s">
        <v>25</v>
      </c>
      <c r="G166" t="s">
        <v>12</v>
      </c>
      <c r="H166" t="s">
        <v>1424</v>
      </c>
      <c r="I166" t="s">
        <v>1425</v>
      </c>
      <c r="J166" t="s">
        <v>68</v>
      </c>
      <c r="K166" t="s">
        <v>1419</v>
      </c>
      <c r="L166" t="s">
        <v>103</v>
      </c>
      <c r="M166" t="s">
        <v>18</v>
      </c>
      <c r="N166" t="s">
        <v>60</v>
      </c>
      <c r="O166" t="s">
        <v>984</v>
      </c>
      <c r="P166" t="s">
        <v>12</v>
      </c>
      <c r="Q166" t="s">
        <v>1426</v>
      </c>
      <c r="R166" t="s">
        <v>1695</v>
      </c>
      <c r="S166" s="4" t="s">
        <v>1688</v>
      </c>
    </row>
    <row r="167" spans="1:19" x14ac:dyDescent="0.25">
      <c r="A167" t="s">
        <v>1626</v>
      </c>
      <c r="B167" t="s">
        <v>1328</v>
      </c>
      <c r="C167" t="s">
        <v>1627</v>
      </c>
      <c r="D167" t="s">
        <v>1628</v>
      </c>
      <c r="E167" t="s">
        <v>1629</v>
      </c>
      <c r="F167" t="s">
        <v>88</v>
      </c>
      <c r="G167" t="s">
        <v>1630</v>
      </c>
      <c r="H167" t="s">
        <v>1631</v>
      </c>
      <c r="I167" t="s">
        <v>1632</v>
      </c>
      <c r="J167" t="s">
        <v>138</v>
      </c>
      <c r="K167" t="s">
        <v>241</v>
      </c>
      <c r="L167" t="s">
        <v>223</v>
      </c>
      <c r="M167" t="s">
        <v>18</v>
      </c>
      <c r="N167" t="s">
        <v>395</v>
      </c>
      <c r="O167" t="s">
        <v>1633</v>
      </c>
      <c r="P167" t="s">
        <v>12</v>
      </c>
      <c r="Q167" t="s">
        <v>1634</v>
      </c>
      <c r="R167" t="s">
        <v>1666</v>
      </c>
      <c r="S167" s="4" t="s">
        <v>1670</v>
      </c>
    </row>
    <row r="168" spans="1:19" x14ac:dyDescent="0.25">
      <c r="A168" t="s">
        <v>1650</v>
      </c>
      <c r="B168" t="s">
        <v>1328</v>
      </c>
      <c r="C168" t="s">
        <v>1329</v>
      </c>
      <c r="D168" t="s">
        <v>1651</v>
      </c>
      <c r="E168" t="s">
        <v>1652</v>
      </c>
      <c r="F168" t="s">
        <v>896</v>
      </c>
      <c r="G168" t="s">
        <v>1653</v>
      </c>
      <c r="H168" t="s">
        <v>1654</v>
      </c>
      <c r="I168" t="s">
        <v>1655</v>
      </c>
      <c r="J168" t="s">
        <v>181</v>
      </c>
      <c r="K168" t="s">
        <v>1656</v>
      </c>
      <c r="L168" t="s">
        <v>319</v>
      </c>
      <c r="M168" t="s">
        <v>18</v>
      </c>
      <c r="N168" t="s">
        <v>901</v>
      </c>
      <c r="O168" t="s">
        <v>902</v>
      </c>
      <c r="P168" t="s">
        <v>1657</v>
      </c>
      <c r="Q168" t="s">
        <v>1658</v>
      </c>
      <c r="R168" t="s">
        <v>1689</v>
      </c>
      <c r="S168" s="4" t="s">
        <v>1686</v>
      </c>
    </row>
    <row r="169" spans="1:19" x14ac:dyDescent="0.25">
      <c r="A169" t="s">
        <v>1601</v>
      </c>
      <c r="B169" t="s">
        <v>1328</v>
      </c>
      <c r="C169" t="s">
        <v>1329</v>
      </c>
      <c r="D169" t="s">
        <v>1602</v>
      </c>
      <c r="E169" t="s">
        <v>815</v>
      </c>
      <c r="F169" t="s">
        <v>816</v>
      </c>
      <c r="G169" t="s">
        <v>12</v>
      </c>
      <c r="H169" t="s">
        <v>1603</v>
      </c>
      <c r="I169" t="s">
        <v>1604</v>
      </c>
      <c r="J169" t="s">
        <v>68</v>
      </c>
      <c r="K169" t="s">
        <v>1605</v>
      </c>
      <c r="L169" t="s">
        <v>17</v>
      </c>
      <c r="M169" t="s">
        <v>18</v>
      </c>
      <c r="N169" t="s">
        <v>729</v>
      </c>
      <c r="O169" t="s">
        <v>839</v>
      </c>
      <c r="P169" t="s">
        <v>12</v>
      </c>
      <c r="Q169" t="s">
        <v>1606</v>
      </c>
      <c r="R169" t="s">
        <v>1678</v>
      </c>
      <c r="S169" s="4" t="s">
        <v>1680</v>
      </c>
    </row>
    <row r="170" spans="1:19" x14ac:dyDescent="0.25">
      <c r="A170" t="s">
        <v>1503</v>
      </c>
      <c r="B170" t="s">
        <v>1328</v>
      </c>
      <c r="C170" t="s">
        <v>1329</v>
      </c>
      <c r="D170" t="s">
        <v>1504</v>
      </c>
      <c r="E170" t="s">
        <v>1489</v>
      </c>
      <c r="F170" t="s">
        <v>88</v>
      </c>
      <c r="G170" t="s">
        <v>12</v>
      </c>
      <c r="H170" t="s">
        <v>1490</v>
      </c>
      <c r="I170" t="s">
        <v>1491</v>
      </c>
      <c r="J170" t="s">
        <v>259</v>
      </c>
      <c r="K170" t="s">
        <v>1505</v>
      </c>
      <c r="L170" t="s">
        <v>785</v>
      </c>
      <c r="M170" t="s">
        <v>18</v>
      </c>
      <c r="N170" t="s">
        <v>172</v>
      </c>
      <c r="O170" t="s">
        <v>303</v>
      </c>
      <c r="P170" t="s">
        <v>12</v>
      </c>
      <c r="Q170" t="s">
        <v>1506</v>
      </c>
      <c r="R170" t="s">
        <v>1692</v>
      </c>
      <c r="S170" s="4" t="s">
        <v>1698</v>
      </c>
    </row>
    <row r="171" spans="1:19" x14ac:dyDescent="0.25">
      <c r="A171" t="s">
        <v>1595</v>
      </c>
      <c r="B171" t="s">
        <v>1328</v>
      </c>
      <c r="C171" t="s">
        <v>1329</v>
      </c>
      <c r="D171" t="s">
        <v>1596</v>
      </c>
      <c r="E171" t="s">
        <v>1173</v>
      </c>
      <c r="F171" t="s">
        <v>665</v>
      </c>
      <c r="G171" t="s">
        <v>12</v>
      </c>
      <c r="H171" t="s">
        <v>1597</v>
      </c>
      <c r="I171" t="s">
        <v>1598</v>
      </c>
      <c r="J171" t="s">
        <v>15</v>
      </c>
      <c r="K171" t="s">
        <v>1599</v>
      </c>
      <c r="L171" t="s">
        <v>17</v>
      </c>
      <c r="M171" t="s">
        <v>18</v>
      </c>
      <c r="N171" t="s">
        <v>607</v>
      </c>
      <c r="O171" t="s">
        <v>1177</v>
      </c>
      <c r="P171" t="s">
        <v>12</v>
      </c>
      <c r="Q171" t="s">
        <v>1600</v>
      </c>
      <c r="R171" t="s">
        <v>1700</v>
      </c>
      <c r="S171" s="4" t="s">
        <v>1679</v>
      </c>
    </row>
    <row r="172" spans="1:19" x14ac:dyDescent="0.25">
      <c r="A172" t="s">
        <v>1494</v>
      </c>
      <c r="B172" t="s">
        <v>1328</v>
      </c>
      <c r="C172" t="s">
        <v>1329</v>
      </c>
      <c r="D172" t="s">
        <v>1495</v>
      </c>
      <c r="E172" t="s">
        <v>1496</v>
      </c>
      <c r="F172" t="s">
        <v>155</v>
      </c>
      <c r="G172" t="s">
        <v>12</v>
      </c>
      <c r="H172" t="s">
        <v>1497</v>
      </c>
      <c r="I172" t="s">
        <v>1498</v>
      </c>
      <c r="J172" t="s">
        <v>37</v>
      </c>
      <c r="K172" t="s">
        <v>1499</v>
      </c>
      <c r="L172" t="s">
        <v>159</v>
      </c>
      <c r="M172" t="s">
        <v>18</v>
      </c>
      <c r="N172" t="s">
        <v>160</v>
      </c>
      <c r="O172" t="s">
        <v>1500</v>
      </c>
      <c r="P172" t="s">
        <v>1501</v>
      </c>
      <c r="Q172" t="s">
        <v>1502</v>
      </c>
      <c r="R172" t="s">
        <v>1664</v>
      </c>
      <c r="S172" s="4" t="s">
        <v>1667</v>
      </c>
    </row>
    <row r="173" spans="1:19" x14ac:dyDescent="0.25">
      <c r="A173" t="s">
        <v>1549</v>
      </c>
      <c r="B173" t="s">
        <v>1328</v>
      </c>
      <c r="C173" t="s">
        <v>1329</v>
      </c>
      <c r="D173" t="s">
        <v>1550</v>
      </c>
      <c r="E173" t="s">
        <v>1551</v>
      </c>
      <c r="F173" t="s">
        <v>155</v>
      </c>
      <c r="G173" t="s">
        <v>12</v>
      </c>
      <c r="H173" t="s">
        <v>1552</v>
      </c>
      <c r="I173" t="s">
        <v>1553</v>
      </c>
      <c r="J173" t="s">
        <v>68</v>
      </c>
      <c r="K173" t="s">
        <v>1554</v>
      </c>
      <c r="L173" t="s">
        <v>159</v>
      </c>
      <c r="M173" t="s">
        <v>18</v>
      </c>
      <c r="N173" t="s">
        <v>395</v>
      </c>
      <c r="O173" t="s">
        <v>1555</v>
      </c>
      <c r="P173" t="s">
        <v>1556</v>
      </c>
      <c r="Q173" t="s">
        <v>1557</v>
      </c>
      <c r="R173" t="s">
        <v>1692</v>
      </c>
      <c r="S173" s="4" t="s">
        <v>1706</v>
      </c>
    </row>
    <row r="174" spans="1:19" x14ac:dyDescent="0.25">
      <c r="A174" t="s">
        <v>1507</v>
      </c>
      <c r="B174" t="s">
        <v>1328</v>
      </c>
      <c r="C174" t="s">
        <v>1329</v>
      </c>
      <c r="D174" t="s">
        <v>1508</v>
      </c>
      <c r="E174" t="s">
        <v>1509</v>
      </c>
      <c r="F174" t="s">
        <v>742</v>
      </c>
      <c r="G174" t="s">
        <v>12</v>
      </c>
      <c r="H174" t="s">
        <v>1510</v>
      </c>
      <c r="I174" t="s">
        <v>1511</v>
      </c>
      <c r="J174" t="s">
        <v>68</v>
      </c>
      <c r="K174" t="s">
        <v>1512</v>
      </c>
      <c r="L174" t="s">
        <v>159</v>
      </c>
      <c r="M174" t="s">
        <v>18</v>
      </c>
      <c r="N174" t="s">
        <v>160</v>
      </c>
      <c r="O174" t="s">
        <v>1513</v>
      </c>
      <c r="P174" t="s">
        <v>1514</v>
      </c>
      <c r="Q174" t="s">
        <v>1515</v>
      </c>
      <c r="R174" t="s">
        <v>1664</v>
      </c>
      <c r="S174" s="4" t="s">
        <v>1725</v>
      </c>
    </row>
    <row r="175" spans="1:19" x14ac:dyDescent="0.25">
      <c r="A175" t="s">
        <v>1516</v>
      </c>
      <c r="B175" t="s">
        <v>1328</v>
      </c>
      <c r="C175" t="s">
        <v>1329</v>
      </c>
      <c r="D175" t="s">
        <v>1517</v>
      </c>
      <c r="E175" t="s">
        <v>1518</v>
      </c>
      <c r="F175" t="s">
        <v>742</v>
      </c>
      <c r="G175" t="s">
        <v>12</v>
      </c>
      <c r="H175" t="s">
        <v>1519</v>
      </c>
      <c r="I175" t="s">
        <v>1520</v>
      </c>
      <c r="J175" t="s">
        <v>199</v>
      </c>
      <c r="K175" t="s">
        <v>1521</v>
      </c>
      <c r="L175" t="s">
        <v>159</v>
      </c>
      <c r="M175" t="s">
        <v>18</v>
      </c>
      <c r="N175" t="s">
        <v>160</v>
      </c>
      <c r="O175" t="s">
        <v>746</v>
      </c>
      <c r="P175" t="s">
        <v>1522</v>
      </c>
      <c r="Q175" t="s">
        <v>1523</v>
      </c>
      <c r="R175" t="s">
        <v>1664</v>
      </c>
      <c r="S175" s="4" t="s">
        <v>1665</v>
      </c>
    </row>
    <row r="176" spans="1:19" x14ac:dyDescent="0.25">
      <c r="A176" t="s">
        <v>1533</v>
      </c>
      <c r="B176" t="s">
        <v>1328</v>
      </c>
      <c r="C176" t="s">
        <v>1329</v>
      </c>
      <c r="D176" t="s">
        <v>1534</v>
      </c>
      <c r="E176" t="s">
        <v>1535</v>
      </c>
      <c r="F176" t="s">
        <v>75</v>
      </c>
      <c r="G176" t="s">
        <v>12</v>
      </c>
      <c r="H176" t="s">
        <v>1536</v>
      </c>
      <c r="I176" t="s">
        <v>1537</v>
      </c>
      <c r="J176" t="s">
        <v>15</v>
      </c>
      <c r="K176" t="s">
        <v>1538</v>
      </c>
      <c r="L176" t="s">
        <v>159</v>
      </c>
      <c r="M176" t="s">
        <v>18</v>
      </c>
      <c r="N176" t="s">
        <v>160</v>
      </c>
      <c r="O176" t="s">
        <v>1539</v>
      </c>
      <c r="P176" t="s">
        <v>1540</v>
      </c>
      <c r="Q176" t="s">
        <v>1541</v>
      </c>
      <c r="R176" t="s">
        <v>1692</v>
      </c>
      <c r="S176" s="4" t="s">
        <v>1715</v>
      </c>
    </row>
    <row r="177" spans="1:19" x14ac:dyDescent="0.25">
      <c r="A177" t="s">
        <v>1542</v>
      </c>
      <c r="B177" t="s">
        <v>1328</v>
      </c>
      <c r="C177" t="s">
        <v>1329</v>
      </c>
      <c r="D177" t="s">
        <v>1543</v>
      </c>
      <c r="E177" t="s">
        <v>1544</v>
      </c>
      <c r="F177" t="s">
        <v>75</v>
      </c>
      <c r="G177" t="s">
        <v>12</v>
      </c>
      <c r="H177" t="s">
        <v>1545</v>
      </c>
      <c r="I177" t="s">
        <v>1546</v>
      </c>
      <c r="J177" t="s">
        <v>58</v>
      </c>
      <c r="K177" t="s">
        <v>1538</v>
      </c>
      <c r="L177" t="s">
        <v>159</v>
      </c>
      <c r="M177" t="s">
        <v>18</v>
      </c>
      <c r="N177" t="s">
        <v>160</v>
      </c>
      <c r="O177" t="s">
        <v>192</v>
      </c>
      <c r="P177" t="s">
        <v>1547</v>
      </c>
      <c r="Q177" t="s">
        <v>1548</v>
      </c>
      <c r="R177" t="s">
        <v>1692</v>
      </c>
      <c r="S177" s="4" t="s">
        <v>1709</v>
      </c>
    </row>
    <row r="178" spans="1:19" x14ac:dyDescent="0.25">
      <c r="A178" t="s">
        <v>1524</v>
      </c>
      <c r="B178" t="s">
        <v>1328</v>
      </c>
      <c r="C178" t="s">
        <v>1329</v>
      </c>
      <c r="D178" t="s">
        <v>1525</v>
      </c>
      <c r="E178" t="s">
        <v>1526</v>
      </c>
      <c r="F178" t="s">
        <v>167</v>
      </c>
      <c r="G178" t="s">
        <v>12</v>
      </c>
      <c r="H178" t="s">
        <v>1527</v>
      </c>
      <c r="I178" t="s">
        <v>1528</v>
      </c>
      <c r="J178" t="s">
        <v>58</v>
      </c>
      <c r="K178" t="s">
        <v>1529</v>
      </c>
      <c r="L178" t="s">
        <v>159</v>
      </c>
      <c r="M178" t="s">
        <v>18</v>
      </c>
      <c r="N178" t="s">
        <v>160</v>
      </c>
      <c r="O178" t="s">
        <v>1530</v>
      </c>
      <c r="P178" t="s">
        <v>1531</v>
      </c>
      <c r="Q178" t="s">
        <v>1532</v>
      </c>
      <c r="R178" t="s">
        <v>1676</v>
      </c>
      <c r="S178" s="4" t="s">
        <v>1687</v>
      </c>
    </row>
    <row r="179" spans="1:19" x14ac:dyDescent="0.25">
      <c r="A179" t="s">
        <v>1566</v>
      </c>
      <c r="B179" t="s">
        <v>1328</v>
      </c>
      <c r="C179" t="s">
        <v>1329</v>
      </c>
      <c r="D179" t="s">
        <v>1567</v>
      </c>
      <c r="E179" t="s">
        <v>1568</v>
      </c>
      <c r="F179" t="s">
        <v>354</v>
      </c>
      <c r="G179" t="s">
        <v>12</v>
      </c>
      <c r="H179" t="s">
        <v>1569</v>
      </c>
      <c r="I179" t="s">
        <v>1570</v>
      </c>
      <c r="J179" t="s">
        <v>68</v>
      </c>
      <c r="K179" t="s">
        <v>1571</v>
      </c>
      <c r="L179" t="s">
        <v>159</v>
      </c>
      <c r="M179" t="s">
        <v>18</v>
      </c>
      <c r="N179" t="s">
        <v>202</v>
      </c>
      <c r="O179" t="s">
        <v>358</v>
      </c>
      <c r="P179" t="s">
        <v>1572</v>
      </c>
      <c r="Q179" t="s">
        <v>1573</v>
      </c>
      <c r="R179" t="s">
        <v>1676</v>
      </c>
      <c r="S179" s="4" t="s">
        <v>1698</v>
      </c>
    </row>
    <row r="180" spans="1:19" x14ac:dyDescent="0.25">
      <c r="A180" t="s">
        <v>1401</v>
      </c>
      <c r="B180" t="s">
        <v>1328</v>
      </c>
      <c r="C180" t="s">
        <v>1329</v>
      </c>
      <c r="D180" t="s">
        <v>1402</v>
      </c>
      <c r="E180" t="s">
        <v>1403</v>
      </c>
      <c r="F180" t="s">
        <v>88</v>
      </c>
      <c r="G180" t="s">
        <v>12</v>
      </c>
      <c r="H180" t="s">
        <v>1404</v>
      </c>
      <c r="I180" t="s">
        <v>1405</v>
      </c>
      <c r="J180" t="s">
        <v>58</v>
      </c>
      <c r="K180" t="s">
        <v>1406</v>
      </c>
      <c r="L180" t="s">
        <v>93</v>
      </c>
      <c r="M180" t="s">
        <v>18</v>
      </c>
      <c r="N180" t="s">
        <v>172</v>
      </c>
      <c r="O180" t="s">
        <v>95</v>
      </c>
      <c r="P180" t="s">
        <v>12</v>
      </c>
      <c r="Q180" t="s">
        <v>1407</v>
      </c>
      <c r="R180" t="s">
        <v>1666</v>
      </c>
      <c r="S180" s="4" t="s">
        <v>1679</v>
      </c>
    </row>
    <row r="181" spans="1:19" x14ac:dyDescent="0.25">
      <c r="A181" t="s">
        <v>1558</v>
      </c>
      <c r="B181" t="s">
        <v>1328</v>
      </c>
      <c r="C181" t="s">
        <v>1329</v>
      </c>
      <c r="D181" t="s">
        <v>1559</v>
      </c>
      <c r="E181" t="s">
        <v>1526</v>
      </c>
      <c r="F181" t="s">
        <v>167</v>
      </c>
      <c r="G181" t="s">
        <v>781</v>
      </c>
      <c r="H181" t="s">
        <v>1560</v>
      </c>
      <c r="I181" t="s">
        <v>1561</v>
      </c>
      <c r="J181" t="s">
        <v>58</v>
      </c>
      <c r="K181" t="s">
        <v>1562</v>
      </c>
      <c r="L181" t="s">
        <v>159</v>
      </c>
      <c r="M181" t="s">
        <v>18</v>
      </c>
      <c r="N181" t="s">
        <v>160</v>
      </c>
      <c r="O181" t="s">
        <v>1563</v>
      </c>
      <c r="P181" t="s">
        <v>1564</v>
      </c>
      <c r="Q181" t="s">
        <v>1565</v>
      </c>
      <c r="R181" t="s">
        <v>1676</v>
      </c>
      <c r="S181" s="4" t="s">
        <v>1693</v>
      </c>
    </row>
    <row r="182" spans="1:19" x14ac:dyDescent="0.25">
      <c r="A182" t="s">
        <v>1584</v>
      </c>
      <c r="B182" t="s">
        <v>1328</v>
      </c>
      <c r="C182" t="s">
        <v>1329</v>
      </c>
      <c r="D182" t="s">
        <v>1585</v>
      </c>
      <c r="E182" t="s">
        <v>751</v>
      </c>
      <c r="F182" t="s">
        <v>752</v>
      </c>
      <c r="G182" t="s">
        <v>12</v>
      </c>
      <c r="H182" t="s">
        <v>1586</v>
      </c>
      <c r="I182" t="s">
        <v>1587</v>
      </c>
      <c r="J182" t="s">
        <v>199</v>
      </c>
      <c r="K182" t="s">
        <v>1588</v>
      </c>
      <c r="L182" t="s">
        <v>191</v>
      </c>
      <c r="M182" t="s">
        <v>18</v>
      </c>
      <c r="N182" t="s">
        <v>756</v>
      </c>
      <c r="O182" t="s">
        <v>757</v>
      </c>
      <c r="P182" t="s">
        <v>12</v>
      </c>
      <c r="Q182" t="s">
        <v>1589</v>
      </c>
      <c r="R182" t="s">
        <v>1694</v>
      </c>
      <c r="S182" s="4" t="s">
        <v>1673</v>
      </c>
    </row>
    <row r="183" spans="1:19" x14ac:dyDescent="0.25">
      <c r="A183" t="s">
        <v>1574</v>
      </c>
      <c r="B183" t="s">
        <v>1328</v>
      </c>
      <c r="C183" t="s">
        <v>1329</v>
      </c>
      <c r="D183" t="s">
        <v>1575</v>
      </c>
      <c r="E183" t="s">
        <v>1576</v>
      </c>
      <c r="F183" t="s">
        <v>88</v>
      </c>
      <c r="G183" t="s">
        <v>1577</v>
      </c>
      <c r="H183" t="s">
        <v>1578</v>
      </c>
      <c r="I183" t="s">
        <v>1579</v>
      </c>
      <c r="J183" t="s">
        <v>58</v>
      </c>
      <c r="K183" t="s">
        <v>1580</v>
      </c>
      <c r="L183" t="s">
        <v>785</v>
      </c>
      <c r="M183" t="s">
        <v>18</v>
      </c>
      <c r="N183" t="s">
        <v>395</v>
      </c>
      <c r="O183" t="s">
        <v>1581</v>
      </c>
      <c r="P183" t="s">
        <v>1582</v>
      </c>
      <c r="Q183" t="s">
        <v>1583</v>
      </c>
      <c r="R183" t="s">
        <v>1671</v>
      </c>
      <c r="S183" s="4" t="s">
        <v>1688</v>
      </c>
    </row>
    <row r="184" spans="1:19" x14ac:dyDescent="0.25">
      <c r="A184" t="s">
        <v>1472</v>
      </c>
      <c r="B184" t="s">
        <v>1328</v>
      </c>
      <c r="C184" t="s">
        <v>1329</v>
      </c>
      <c r="D184" t="s">
        <v>1473</v>
      </c>
      <c r="E184" t="s">
        <v>196</v>
      </c>
      <c r="F184" t="s">
        <v>155</v>
      </c>
      <c r="G184" t="s">
        <v>496</v>
      </c>
      <c r="H184" t="s">
        <v>1474</v>
      </c>
      <c r="I184" t="s">
        <v>1475</v>
      </c>
      <c r="J184" t="s">
        <v>58</v>
      </c>
      <c r="K184" t="s">
        <v>1476</v>
      </c>
      <c r="L184" t="s">
        <v>1477</v>
      </c>
      <c r="M184" t="s">
        <v>18</v>
      </c>
      <c r="N184" t="s">
        <v>202</v>
      </c>
      <c r="O184" t="s">
        <v>203</v>
      </c>
      <c r="P184" t="s">
        <v>1478</v>
      </c>
      <c r="Q184" t="s">
        <v>1479</v>
      </c>
      <c r="R184" t="s">
        <v>1676</v>
      </c>
      <c r="S184" s="4" t="s">
        <v>1699</v>
      </c>
    </row>
    <row r="185" spans="1:19" x14ac:dyDescent="0.25">
      <c r="A185" t="s">
        <v>1355</v>
      </c>
      <c r="B185" t="s">
        <v>1328</v>
      </c>
      <c r="C185" t="s">
        <v>1329</v>
      </c>
      <c r="D185" t="s">
        <v>1356</v>
      </c>
      <c r="E185" t="s">
        <v>1357</v>
      </c>
      <c r="F185" t="s">
        <v>437</v>
      </c>
      <c r="G185" t="s">
        <v>12</v>
      </c>
      <c r="H185" t="s">
        <v>1358</v>
      </c>
      <c r="I185" t="s">
        <v>1359</v>
      </c>
      <c r="J185" t="s">
        <v>199</v>
      </c>
      <c r="K185" t="s">
        <v>16</v>
      </c>
      <c r="L185" t="s">
        <v>17</v>
      </c>
      <c r="M185" t="s">
        <v>18</v>
      </c>
      <c r="N185" t="s">
        <v>29</v>
      </c>
      <c r="O185" t="s">
        <v>1360</v>
      </c>
      <c r="P185" t="s">
        <v>12</v>
      </c>
      <c r="Q185" t="s">
        <v>1361</v>
      </c>
      <c r="R185" t="s">
        <v>1718</v>
      </c>
      <c r="S185" s="4" t="s">
        <v>1670</v>
      </c>
    </row>
    <row r="186" spans="1:19" x14ac:dyDescent="0.25">
      <c r="A186" t="s">
        <v>1348</v>
      </c>
      <c r="B186" t="s">
        <v>1328</v>
      </c>
      <c r="C186" t="s">
        <v>1329</v>
      </c>
      <c r="D186" t="s">
        <v>1349</v>
      </c>
      <c r="E186" t="s">
        <v>1350</v>
      </c>
      <c r="F186" t="s">
        <v>11</v>
      </c>
      <c r="G186" t="s">
        <v>12</v>
      </c>
      <c r="H186" t="s">
        <v>1351</v>
      </c>
      <c r="I186" t="s">
        <v>1352</v>
      </c>
      <c r="J186" t="s">
        <v>181</v>
      </c>
      <c r="K186" t="s">
        <v>1353</v>
      </c>
      <c r="L186" t="s">
        <v>17</v>
      </c>
      <c r="M186" t="s">
        <v>18</v>
      </c>
      <c r="N186" t="s">
        <v>50</v>
      </c>
      <c r="O186" t="s">
        <v>51</v>
      </c>
      <c r="P186" t="s">
        <v>12</v>
      </c>
      <c r="Q186" t="s">
        <v>1354</v>
      </c>
      <c r="R186" t="s">
        <v>1684</v>
      </c>
      <c r="S186" s="4" t="s">
        <v>1669</v>
      </c>
    </row>
    <row r="187" spans="1:19" x14ac:dyDescent="0.25">
      <c r="A187" t="s">
        <v>1391</v>
      </c>
      <c r="B187" t="s">
        <v>1328</v>
      </c>
      <c r="C187" t="s">
        <v>1329</v>
      </c>
      <c r="D187" t="s">
        <v>886</v>
      </c>
      <c r="E187" t="s">
        <v>887</v>
      </c>
      <c r="F187" t="s">
        <v>11</v>
      </c>
      <c r="G187" t="s">
        <v>12</v>
      </c>
      <c r="H187" t="s">
        <v>1392</v>
      </c>
      <c r="I187" t="s">
        <v>1393</v>
      </c>
      <c r="J187" t="s">
        <v>58</v>
      </c>
      <c r="K187" t="s">
        <v>1389</v>
      </c>
      <c r="L187" t="s">
        <v>17</v>
      </c>
      <c r="M187" t="s">
        <v>18</v>
      </c>
      <c r="N187" t="s">
        <v>50</v>
      </c>
      <c r="O187" t="s">
        <v>891</v>
      </c>
      <c r="P187" t="s">
        <v>12</v>
      </c>
      <c r="Q187" t="s">
        <v>1394</v>
      </c>
      <c r="R187" t="s">
        <v>1668</v>
      </c>
      <c r="S187" s="4" t="s">
        <v>1669</v>
      </c>
    </row>
    <row r="188" spans="1:19" x14ac:dyDescent="0.25">
      <c r="A188" t="s">
        <v>1335</v>
      </c>
      <c r="B188" t="s">
        <v>1328</v>
      </c>
      <c r="C188" t="s">
        <v>1329</v>
      </c>
      <c r="D188" t="s">
        <v>993</v>
      </c>
      <c r="E188" t="s">
        <v>806</v>
      </c>
      <c r="F188" t="s">
        <v>665</v>
      </c>
      <c r="G188" t="s">
        <v>12</v>
      </c>
      <c r="H188" t="s">
        <v>1336</v>
      </c>
      <c r="I188" t="s">
        <v>1337</v>
      </c>
      <c r="J188" t="s">
        <v>58</v>
      </c>
      <c r="K188" t="s">
        <v>1338</v>
      </c>
      <c r="L188" t="s">
        <v>17</v>
      </c>
      <c r="M188" t="s">
        <v>18</v>
      </c>
      <c r="N188" t="s">
        <v>607</v>
      </c>
      <c r="O188" t="s">
        <v>810</v>
      </c>
      <c r="P188" t="s">
        <v>12</v>
      </c>
      <c r="Q188" t="s">
        <v>1339</v>
      </c>
      <c r="R188" t="s">
        <v>1672</v>
      </c>
      <c r="S188" s="4" t="s">
        <v>1673</v>
      </c>
    </row>
    <row r="189" spans="1:19" x14ac:dyDescent="0.25">
      <c r="A189" t="s">
        <v>1340</v>
      </c>
      <c r="B189" t="s">
        <v>1328</v>
      </c>
      <c r="C189" t="s">
        <v>1341</v>
      </c>
      <c r="D189" t="s">
        <v>1342</v>
      </c>
      <c r="E189" t="s">
        <v>1343</v>
      </c>
      <c r="F189" t="s">
        <v>25</v>
      </c>
      <c r="G189" t="s">
        <v>12</v>
      </c>
      <c r="H189" t="s">
        <v>1344</v>
      </c>
      <c r="I189" t="s">
        <v>1345</v>
      </c>
      <c r="J189" t="s">
        <v>37</v>
      </c>
      <c r="K189" t="s">
        <v>1338</v>
      </c>
      <c r="L189" t="s">
        <v>17</v>
      </c>
      <c r="M189" t="s">
        <v>18</v>
      </c>
      <c r="N189" t="s">
        <v>29</v>
      </c>
      <c r="O189" t="s">
        <v>1346</v>
      </c>
      <c r="P189" t="s">
        <v>12</v>
      </c>
      <c r="Q189" t="s">
        <v>1347</v>
      </c>
      <c r="R189" t="s">
        <v>1695</v>
      </c>
      <c r="S189" s="4" t="s">
        <v>1698</v>
      </c>
    </row>
    <row r="190" spans="1:19" x14ac:dyDescent="0.25">
      <c r="A190" t="s">
        <v>1362</v>
      </c>
      <c r="B190" t="s">
        <v>1328</v>
      </c>
      <c r="C190" t="s">
        <v>1329</v>
      </c>
      <c r="D190" t="s">
        <v>1363</v>
      </c>
      <c r="E190" t="s">
        <v>1364</v>
      </c>
      <c r="F190" t="s">
        <v>585</v>
      </c>
      <c r="G190" t="s">
        <v>12</v>
      </c>
      <c r="H190" t="s">
        <v>1365</v>
      </c>
      <c r="I190" t="s">
        <v>1366</v>
      </c>
      <c r="J190" t="s">
        <v>37</v>
      </c>
      <c r="K190" t="s">
        <v>1367</v>
      </c>
      <c r="L190" t="s">
        <v>17</v>
      </c>
      <c r="M190" t="s">
        <v>18</v>
      </c>
      <c r="N190" t="s">
        <v>50</v>
      </c>
      <c r="O190" t="s">
        <v>1368</v>
      </c>
      <c r="P190" t="s">
        <v>12</v>
      </c>
      <c r="Q190" t="s">
        <v>1369</v>
      </c>
      <c r="R190" t="s">
        <v>1700</v>
      </c>
      <c r="S190" s="4" t="s">
        <v>1716</v>
      </c>
    </row>
    <row r="191" spans="1:19" x14ac:dyDescent="0.25">
      <c r="A191" t="s">
        <v>1327</v>
      </c>
      <c r="B191" t="s">
        <v>1328</v>
      </c>
      <c r="C191" t="s">
        <v>1329</v>
      </c>
      <c r="D191" t="s">
        <v>1330</v>
      </c>
      <c r="E191" t="s">
        <v>24</v>
      </c>
      <c r="F191" t="s">
        <v>25</v>
      </c>
      <c r="G191" t="s">
        <v>12</v>
      </c>
      <c r="H191" t="s">
        <v>1331</v>
      </c>
      <c r="I191" t="s">
        <v>1332</v>
      </c>
      <c r="J191" t="s">
        <v>15</v>
      </c>
      <c r="K191" t="s">
        <v>1333</v>
      </c>
      <c r="L191" t="s">
        <v>17</v>
      </c>
      <c r="M191" t="s">
        <v>18</v>
      </c>
      <c r="N191" t="s">
        <v>29</v>
      </c>
      <c r="O191" t="s">
        <v>30</v>
      </c>
      <c r="P191" t="s">
        <v>12</v>
      </c>
      <c r="Q191" t="s">
        <v>1334</v>
      </c>
      <c r="R191" t="s">
        <v>1668</v>
      </c>
      <c r="S191" s="4" t="s">
        <v>1688</v>
      </c>
    </row>
    <row r="192" spans="1:19" x14ac:dyDescent="0.25">
      <c r="A192" t="s">
        <v>1458</v>
      </c>
      <c r="B192" t="s">
        <v>1328</v>
      </c>
      <c r="C192" t="s">
        <v>1459</v>
      </c>
      <c r="D192" t="s">
        <v>1460</v>
      </c>
      <c r="E192" t="s">
        <v>24</v>
      </c>
      <c r="F192" t="s">
        <v>25</v>
      </c>
      <c r="G192" t="s">
        <v>12</v>
      </c>
      <c r="H192" t="s">
        <v>1461</v>
      </c>
      <c r="I192" t="s">
        <v>1462</v>
      </c>
      <c r="J192" t="s">
        <v>199</v>
      </c>
      <c r="K192" t="s">
        <v>119</v>
      </c>
      <c r="L192" t="s">
        <v>103</v>
      </c>
      <c r="M192" t="s">
        <v>18</v>
      </c>
      <c r="N192" t="s">
        <v>29</v>
      </c>
      <c r="O192" t="s">
        <v>30</v>
      </c>
      <c r="P192" t="s">
        <v>1463</v>
      </c>
      <c r="Q192" t="s">
        <v>1464</v>
      </c>
      <c r="R192" t="s">
        <v>1668</v>
      </c>
      <c r="S192" s="4" t="s">
        <v>1688</v>
      </c>
    </row>
    <row r="193" spans="1:19" x14ac:dyDescent="0.25">
      <c r="A193" t="s">
        <v>1101</v>
      </c>
      <c r="B193" t="s">
        <v>932</v>
      </c>
      <c r="C193" t="s">
        <v>1102</v>
      </c>
      <c r="D193" t="s">
        <v>1103</v>
      </c>
      <c r="E193" t="s">
        <v>1104</v>
      </c>
      <c r="F193" t="s">
        <v>665</v>
      </c>
      <c r="G193" t="s">
        <v>12</v>
      </c>
      <c r="H193" t="s">
        <v>1105</v>
      </c>
      <c r="I193" t="s">
        <v>1106</v>
      </c>
      <c r="J193" t="s">
        <v>68</v>
      </c>
      <c r="K193" t="s">
        <v>1107</v>
      </c>
      <c r="L193" t="s">
        <v>103</v>
      </c>
      <c r="M193" t="s">
        <v>18</v>
      </c>
      <c r="N193" t="s">
        <v>607</v>
      </c>
      <c r="O193" t="s">
        <v>1108</v>
      </c>
      <c r="P193" t="s">
        <v>1109</v>
      </c>
      <c r="Q193" t="s">
        <v>1110</v>
      </c>
      <c r="R193" t="s">
        <v>1700</v>
      </c>
      <c r="S193" s="4" t="s">
        <v>1673</v>
      </c>
    </row>
    <row r="194" spans="1:19" x14ac:dyDescent="0.25">
      <c r="A194" t="s">
        <v>1154</v>
      </c>
      <c r="B194" t="s">
        <v>932</v>
      </c>
      <c r="C194" t="s">
        <v>1102</v>
      </c>
      <c r="D194" t="s">
        <v>1155</v>
      </c>
      <c r="E194" t="s">
        <v>1087</v>
      </c>
      <c r="F194" t="s">
        <v>25</v>
      </c>
      <c r="G194" t="s">
        <v>12</v>
      </c>
      <c r="H194" t="s">
        <v>1156</v>
      </c>
      <c r="I194" t="s">
        <v>1157</v>
      </c>
      <c r="J194" t="s">
        <v>15</v>
      </c>
      <c r="K194" t="s">
        <v>1158</v>
      </c>
      <c r="L194" t="s">
        <v>1159</v>
      </c>
      <c r="M194" t="s">
        <v>18</v>
      </c>
      <c r="N194" t="s">
        <v>60</v>
      </c>
      <c r="O194" t="s">
        <v>1041</v>
      </c>
      <c r="P194" t="s">
        <v>12</v>
      </c>
      <c r="Q194" t="s">
        <v>1160</v>
      </c>
      <c r="R194" t="s">
        <v>1684</v>
      </c>
      <c r="S194" s="4" t="s">
        <v>1706</v>
      </c>
    </row>
    <row r="195" spans="1:19" x14ac:dyDescent="0.25">
      <c r="A195" t="s">
        <v>1048</v>
      </c>
      <c r="B195" t="s">
        <v>932</v>
      </c>
      <c r="C195" t="s">
        <v>945</v>
      </c>
      <c r="D195" t="s">
        <v>1049</v>
      </c>
      <c r="E195" t="s">
        <v>400</v>
      </c>
      <c r="F195" t="s">
        <v>354</v>
      </c>
      <c r="G195" t="s">
        <v>12</v>
      </c>
      <c r="H195" t="s">
        <v>1050</v>
      </c>
      <c r="I195" t="s">
        <v>1051</v>
      </c>
      <c r="J195" t="s">
        <v>58</v>
      </c>
      <c r="K195" t="s">
        <v>1052</v>
      </c>
      <c r="L195" t="s">
        <v>958</v>
      </c>
      <c r="M195" t="s">
        <v>18</v>
      </c>
      <c r="N195" t="s">
        <v>172</v>
      </c>
      <c r="O195" t="s">
        <v>1053</v>
      </c>
      <c r="P195" t="s">
        <v>12</v>
      </c>
      <c r="Q195" t="s">
        <v>1054</v>
      </c>
      <c r="R195" t="s">
        <v>1685</v>
      </c>
      <c r="S195" s="4" t="s">
        <v>1679</v>
      </c>
    </row>
    <row r="196" spans="1:19" x14ac:dyDescent="0.25">
      <c r="A196" t="s">
        <v>1116</v>
      </c>
      <c r="B196" t="s">
        <v>932</v>
      </c>
      <c r="C196" t="s">
        <v>945</v>
      </c>
      <c r="D196" t="s">
        <v>1056</v>
      </c>
      <c r="E196" t="s">
        <v>297</v>
      </c>
      <c r="F196" t="s">
        <v>88</v>
      </c>
      <c r="G196" t="s">
        <v>12</v>
      </c>
      <c r="H196" t="s">
        <v>1057</v>
      </c>
      <c r="I196" t="s">
        <v>1058</v>
      </c>
      <c r="J196" t="s">
        <v>58</v>
      </c>
      <c r="K196" t="s">
        <v>1117</v>
      </c>
      <c r="L196" t="s">
        <v>958</v>
      </c>
      <c r="M196" t="s">
        <v>18</v>
      </c>
      <c r="N196" t="s">
        <v>172</v>
      </c>
      <c r="O196" t="s">
        <v>303</v>
      </c>
      <c r="P196" t="s">
        <v>1118</v>
      </c>
      <c r="Q196" t="s">
        <v>1119</v>
      </c>
      <c r="R196" t="s">
        <v>1692</v>
      </c>
      <c r="S196" s="4" t="s">
        <v>1698</v>
      </c>
    </row>
    <row r="197" spans="1:19" x14ac:dyDescent="0.25">
      <c r="A197" t="s">
        <v>1097</v>
      </c>
      <c r="B197" t="s">
        <v>932</v>
      </c>
      <c r="C197" t="s">
        <v>945</v>
      </c>
      <c r="D197" t="s">
        <v>1056</v>
      </c>
      <c r="E197" t="s">
        <v>297</v>
      </c>
      <c r="F197" t="s">
        <v>88</v>
      </c>
      <c r="G197" t="s">
        <v>1098</v>
      </c>
      <c r="H197" t="s">
        <v>1057</v>
      </c>
      <c r="I197" t="s">
        <v>1058</v>
      </c>
      <c r="J197" t="s">
        <v>58</v>
      </c>
      <c r="K197" t="s">
        <v>1099</v>
      </c>
      <c r="L197" t="s">
        <v>958</v>
      </c>
      <c r="M197" t="s">
        <v>18</v>
      </c>
      <c r="N197" t="s">
        <v>172</v>
      </c>
      <c r="O197" t="s">
        <v>303</v>
      </c>
      <c r="P197" t="s">
        <v>12</v>
      </c>
      <c r="Q197" t="s">
        <v>1100</v>
      </c>
      <c r="R197" t="s">
        <v>1692</v>
      </c>
      <c r="S197" s="4" t="s">
        <v>1698</v>
      </c>
    </row>
    <row r="198" spans="1:19" x14ac:dyDescent="0.25">
      <c r="A198" t="s">
        <v>1055</v>
      </c>
      <c r="B198" t="s">
        <v>932</v>
      </c>
      <c r="C198" t="s">
        <v>945</v>
      </c>
      <c r="D198" t="s">
        <v>1056</v>
      </c>
      <c r="E198" t="s">
        <v>297</v>
      </c>
      <c r="F198" t="s">
        <v>88</v>
      </c>
      <c r="G198" t="s">
        <v>12</v>
      </c>
      <c r="H198" t="s">
        <v>1057</v>
      </c>
      <c r="I198" t="s">
        <v>1058</v>
      </c>
      <c r="J198" t="s">
        <v>58</v>
      </c>
      <c r="K198" t="s">
        <v>1059</v>
      </c>
      <c r="L198" t="s">
        <v>958</v>
      </c>
      <c r="M198" t="s">
        <v>18</v>
      </c>
      <c r="N198" t="s">
        <v>172</v>
      </c>
      <c r="O198" t="s">
        <v>303</v>
      </c>
      <c r="P198" t="s">
        <v>12</v>
      </c>
      <c r="Q198" t="s">
        <v>1060</v>
      </c>
      <c r="R198" t="s">
        <v>1692</v>
      </c>
      <c r="S198" s="4" t="s">
        <v>1698</v>
      </c>
    </row>
    <row r="199" spans="1:19" x14ac:dyDescent="0.25">
      <c r="A199" t="s">
        <v>1120</v>
      </c>
      <c r="B199" t="s">
        <v>932</v>
      </c>
      <c r="C199" t="s">
        <v>945</v>
      </c>
      <c r="D199" t="s">
        <v>1056</v>
      </c>
      <c r="E199" t="s">
        <v>297</v>
      </c>
      <c r="F199" t="s">
        <v>88</v>
      </c>
      <c r="G199" t="s">
        <v>12</v>
      </c>
      <c r="H199" t="s">
        <v>1057</v>
      </c>
      <c r="I199" t="s">
        <v>1058</v>
      </c>
      <c r="J199" t="s">
        <v>58</v>
      </c>
      <c r="K199" t="s">
        <v>1117</v>
      </c>
      <c r="L199" t="s">
        <v>958</v>
      </c>
      <c r="M199" t="s">
        <v>18</v>
      </c>
      <c r="N199" t="s">
        <v>172</v>
      </c>
      <c r="O199" t="s">
        <v>303</v>
      </c>
      <c r="P199" t="s">
        <v>1121</v>
      </c>
      <c r="Q199" t="s">
        <v>1122</v>
      </c>
      <c r="R199" t="s">
        <v>1692</v>
      </c>
      <c r="S199" s="4" t="s">
        <v>1698</v>
      </c>
    </row>
    <row r="200" spans="1:19" x14ac:dyDescent="0.25">
      <c r="A200" t="s">
        <v>1123</v>
      </c>
      <c r="B200" t="s">
        <v>932</v>
      </c>
      <c r="C200" t="s">
        <v>945</v>
      </c>
      <c r="D200" t="s">
        <v>1124</v>
      </c>
      <c r="E200" t="s">
        <v>954</v>
      </c>
      <c r="F200" t="s">
        <v>88</v>
      </c>
      <c r="G200" t="s">
        <v>12</v>
      </c>
      <c r="H200" t="s">
        <v>955</v>
      </c>
      <c r="I200" t="s">
        <v>956</v>
      </c>
      <c r="J200" t="s">
        <v>15</v>
      </c>
      <c r="K200" t="s">
        <v>1117</v>
      </c>
      <c r="L200" t="s">
        <v>958</v>
      </c>
      <c r="M200" t="s">
        <v>18</v>
      </c>
      <c r="N200" t="s">
        <v>658</v>
      </c>
      <c r="O200" t="s">
        <v>659</v>
      </c>
      <c r="P200" t="s">
        <v>12</v>
      </c>
      <c r="Q200" t="s">
        <v>1125</v>
      </c>
      <c r="R200" t="s">
        <v>1692</v>
      </c>
      <c r="S200" s="4" t="s">
        <v>1679</v>
      </c>
    </row>
    <row r="201" spans="1:19" x14ac:dyDescent="0.25">
      <c r="A201" t="s">
        <v>960</v>
      </c>
      <c r="B201" t="s">
        <v>932</v>
      </c>
      <c r="C201" t="s">
        <v>945</v>
      </c>
      <c r="D201" t="s">
        <v>961</v>
      </c>
      <c r="E201" t="s">
        <v>954</v>
      </c>
      <c r="F201" t="s">
        <v>88</v>
      </c>
      <c r="G201" t="s">
        <v>12</v>
      </c>
      <c r="H201" t="s">
        <v>955</v>
      </c>
      <c r="I201" t="s">
        <v>956</v>
      </c>
      <c r="J201" t="s">
        <v>15</v>
      </c>
      <c r="K201" t="s">
        <v>962</v>
      </c>
      <c r="L201" t="s">
        <v>958</v>
      </c>
      <c r="M201" t="s">
        <v>18</v>
      </c>
      <c r="N201" t="s">
        <v>658</v>
      </c>
      <c r="O201" t="s">
        <v>659</v>
      </c>
      <c r="P201" t="s">
        <v>12</v>
      </c>
      <c r="Q201" t="s">
        <v>963</v>
      </c>
      <c r="R201" t="s">
        <v>1692</v>
      </c>
      <c r="S201" s="4" t="s">
        <v>1679</v>
      </c>
    </row>
    <row r="202" spans="1:19" x14ac:dyDescent="0.25">
      <c r="A202" t="s">
        <v>1093</v>
      </c>
      <c r="B202" t="s">
        <v>932</v>
      </c>
      <c r="C202" t="s">
        <v>945</v>
      </c>
      <c r="D202" t="s">
        <v>1094</v>
      </c>
      <c r="E202" t="s">
        <v>954</v>
      </c>
      <c r="F202" t="s">
        <v>88</v>
      </c>
      <c r="G202" t="s">
        <v>298</v>
      </c>
      <c r="H202" t="s">
        <v>955</v>
      </c>
      <c r="I202" t="s">
        <v>956</v>
      </c>
      <c r="J202" t="s">
        <v>15</v>
      </c>
      <c r="K202" t="s">
        <v>1095</v>
      </c>
      <c r="L202" t="s">
        <v>958</v>
      </c>
      <c r="M202" t="s">
        <v>18</v>
      </c>
      <c r="N202" t="s">
        <v>658</v>
      </c>
      <c r="O202" t="s">
        <v>659</v>
      </c>
      <c r="P202" t="s">
        <v>12</v>
      </c>
      <c r="Q202" t="s">
        <v>1096</v>
      </c>
      <c r="R202" t="s">
        <v>1692</v>
      </c>
      <c r="S202" s="4" t="s">
        <v>1679</v>
      </c>
    </row>
    <row r="203" spans="1:19" x14ac:dyDescent="0.25">
      <c r="A203" t="s">
        <v>1111</v>
      </c>
      <c r="B203" t="s">
        <v>932</v>
      </c>
      <c r="C203" t="s">
        <v>945</v>
      </c>
      <c r="D203" t="s">
        <v>1112</v>
      </c>
      <c r="E203" t="s">
        <v>954</v>
      </c>
      <c r="F203" t="s">
        <v>88</v>
      </c>
      <c r="G203" t="s">
        <v>12</v>
      </c>
      <c r="H203" t="s">
        <v>955</v>
      </c>
      <c r="I203" t="s">
        <v>956</v>
      </c>
      <c r="J203" t="s">
        <v>15</v>
      </c>
      <c r="K203" t="s">
        <v>1113</v>
      </c>
      <c r="L203" t="s">
        <v>958</v>
      </c>
      <c r="M203" t="s">
        <v>18</v>
      </c>
      <c r="N203" t="s">
        <v>658</v>
      </c>
      <c r="O203" t="s">
        <v>659</v>
      </c>
      <c r="P203" t="s">
        <v>1114</v>
      </c>
      <c r="Q203" t="s">
        <v>1115</v>
      </c>
      <c r="R203" t="s">
        <v>1692</v>
      </c>
      <c r="S203" s="4" t="s">
        <v>1679</v>
      </c>
    </row>
    <row r="204" spans="1:19" x14ac:dyDescent="0.25">
      <c r="A204" t="s">
        <v>952</v>
      </c>
      <c r="B204" t="s">
        <v>932</v>
      </c>
      <c r="C204" t="s">
        <v>945</v>
      </c>
      <c r="D204" t="s">
        <v>953</v>
      </c>
      <c r="E204" t="s">
        <v>954</v>
      </c>
      <c r="F204" t="s">
        <v>88</v>
      </c>
      <c r="G204" t="s">
        <v>12</v>
      </c>
      <c r="H204" t="s">
        <v>955</v>
      </c>
      <c r="I204" t="s">
        <v>956</v>
      </c>
      <c r="J204" t="s">
        <v>15</v>
      </c>
      <c r="K204" t="s">
        <v>957</v>
      </c>
      <c r="L204" t="s">
        <v>958</v>
      </c>
      <c r="M204" t="s">
        <v>18</v>
      </c>
      <c r="N204" t="s">
        <v>658</v>
      </c>
      <c r="O204" t="s">
        <v>659</v>
      </c>
      <c r="P204" t="s">
        <v>12</v>
      </c>
      <c r="Q204" t="s">
        <v>959</v>
      </c>
      <c r="R204" t="s">
        <v>1692</v>
      </c>
      <c r="S204" s="4" t="s">
        <v>1679</v>
      </c>
    </row>
    <row r="205" spans="1:19" x14ac:dyDescent="0.25">
      <c r="A205" t="s">
        <v>1011</v>
      </c>
      <c r="B205" t="s">
        <v>932</v>
      </c>
      <c r="C205" t="s">
        <v>945</v>
      </c>
      <c r="D205" t="s">
        <v>1012</v>
      </c>
      <c r="E205" t="s">
        <v>954</v>
      </c>
      <c r="F205" t="s">
        <v>88</v>
      </c>
      <c r="G205" t="s">
        <v>12</v>
      </c>
      <c r="H205" t="s">
        <v>955</v>
      </c>
      <c r="I205" t="s">
        <v>956</v>
      </c>
      <c r="J205" t="s">
        <v>15</v>
      </c>
      <c r="K205" t="s">
        <v>1013</v>
      </c>
      <c r="L205" t="s">
        <v>958</v>
      </c>
      <c r="M205" t="s">
        <v>18</v>
      </c>
      <c r="N205" t="s">
        <v>658</v>
      </c>
      <c r="O205" t="s">
        <v>659</v>
      </c>
      <c r="P205" t="s">
        <v>12</v>
      </c>
      <c r="Q205" t="s">
        <v>1014</v>
      </c>
      <c r="R205" t="s">
        <v>1692</v>
      </c>
      <c r="S205" s="4" t="s">
        <v>1679</v>
      </c>
    </row>
    <row r="206" spans="1:19" x14ac:dyDescent="0.25">
      <c r="A206" t="s">
        <v>1043</v>
      </c>
      <c r="B206" t="s">
        <v>932</v>
      </c>
      <c r="C206" t="s">
        <v>945</v>
      </c>
      <c r="D206" t="s">
        <v>1044</v>
      </c>
      <c r="E206" t="s">
        <v>973</v>
      </c>
      <c r="F206" t="s">
        <v>11</v>
      </c>
      <c r="G206" t="s">
        <v>12</v>
      </c>
      <c r="H206" t="s">
        <v>1045</v>
      </c>
      <c r="I206" t="s">
        <v>1046</v>
      </c>
      <c r="J206" t="s">
        <v>181</v>
      </c>
      <c r="K206" t="s">
        <v>1040</v>
      </c>
      <c r="L206" t="s">
        <v>950</v>
      </c>
      <c r="M206" t="s">
        <v>18</v>
      </c>
      <c r="N206" t="s">
        <v>976</v>
      </c>
      <c r="O206" t="s">
        <v>977</v>
      </c>
      <c r="P206" t="s">
        <v>12</v>
      </c>
      <c r="Q206" t="s">
        <v>1047</v>
      </c>
      <c r="R206" t="s">
        <v>1717</v>
      </c>
      <c r="S206" s="4" t="s">
        <v>1716</v>
      </c>
    </row>
    <row r="207" spans="1:19" x14ac:dyDescent="0.25">
      <c r="A207" t="s">
        <v>944</v>
      </c>
      <c r="B207" t="s">
        <v>932</v>
      </c>
      <c r="C207" t="s">
        <v>945</v>
      </c>
      <c r="D207" t="s">
        <v>946</v>
      </c>
      <c r="E207" t="s">
        <v>135</v>
      </c>
      <c r="F207" t="s">
        <v>11</v>
      </c>
      <c r="G207" t="s">
        <v>12</v>
      </c>
      <c r="H207" t="s">
        <v>947</v>
      </c>
      <c r="I207" t="s">
        <v>948</v>
      </c>
      <c r="J207" t="s">
        <v>68</v>
      </c>
      <c r="K207" t="s">
        <v>949</v>
      </c>
      <c r="L207" t="s">
        <v>950</v>
      </c>
      <c r="M207" t="s">
        <v>18</v>
      </c>
      <c r="N207" t="s">
        <v>50</v>
      </c>
      <c r="O207" t="s">
        <v>140</v>
      </c>
      <c r="P207" t="s">
        <v>12</v>
      </c>
      <c r="Q207" t="s">
        <v>951</v>
      </c>
      <c r="R207" t="s">
        <v>1684</v>
      </c>
      <c r="S207" s="4" t="s">
        <v>1716</v>
      </c>
    </row>
    <row r="208" spans="1:19" x14ac:dyDescent="0.25">
      <c r="A208" t="s">
        <v>1071</v>
      </c>
      <c r="B208" t="s">
        <v>932</v>
      </c>
      <c r="C208" t="s">
        <v>945</v>
      </c>
      <c r="D208" t="s">
        <v>1072</v>
      </c>
      <c r="E208" t="s">
        <v>954</v>
      </c>
      <c r="F208" t="s">
        <v>88</v>
      </c>
      <c r="G208" t="s">
        <v>12</v>
      </c>
      <c r="H208" t="s">
        <v>955</v>
      </c>
      <c r="I208" t="s">
        <v>956</v>
      </c>
      <c r="J208" t="s">
        <v>15</v>
      </c>
      <c r="K208" t="s">
        <v>1073</v>
      </c>
      <c r="L208" t="s">
        <v>958</v>
      </c>
      <c r="M208" t="s">
        <v>18</v>
      </c>
      <c r="N208" t="s">
        <v>658</v>
      </c>
      <c r="O208" t="s">
        <v>659</v>
      </c>
      <c r="P208" t="s">
        <v>12</v>
      </c>
      <c r="Q208" t="s">
        <v>1074</v>
      </c>
      <c r="R208" t="s">
        <v>1692</v>
      </c>
      <c r="S208" s="4" t="s">
        <v>1679</v>
      </c>
    </row>
  </sheetData>
  <sortState ref="A1:W227">
    <sortCondition ref="A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60"/>
  <sheetViews>
    <sheetView topLeftCell="A172" workbookViewId="0">
      <selection activeCell="O1" sqref="O1:O208"/>
    </sheetView>
  </sheetViews>
  <sheetFormatPr defaultRowHeight="15" x14ac:dyDescent="0.25"/>
  <cols>
    <col min="4" max="4" width="11.28515625" bestFit="1" customWidth="1"/>
    <col min="6" max="6" width="9.5703125" bestFit="1" customWidth="1"/>
    <col min="9" max="9" width="9.140625" style="4"/>
    <col min="12" max="12" width="12.5703125" customWidth="1"/>
  </cols>
  <sheetData>
    <row r="1" spans="1:15" x14ac:dyDescent="0.25">
      <c r="A1" s="1" t="s">
        <v>1659</v>
      </c>
      <c r="B1" s="2"/>
      <c r="C1" t="s">
        <v>1660</v>
      </c>
      <c r="F1" s="3"/>
      <c r="H1" t="s">
        <v>1661</v>
      </c>
      <c r="J1" t="s">
        <v>1662</v>
      </c>
      <c r="O1" t="s">
        <v>1663</v>
      </c>
    </row>
    <row r="2" spans="1:15" x14ac:dyDescent="0.25">
      <c r="A2" t="s">
        <v>746</v>
      </c>
      <c r="B2" s="5" t="str">
        <f t="shared" ref="B2:B33" si="0">RIGHT(A:A,1)</f>
        <v>a</v>
      </c>
      <c r="C2">
        <f t="shared" ref="C2:C33" si="1">3354-(LEFT(A:A,2)*6)</f>
        <v>2964</v>
      </c>
      <c r="D2" t="str">
        <f t="shared" ref="D2:D33" si="2">(IF(B:B="c","1,5",IF(B:B="d","1,5",IF(B:B="a","4,5",IF(B:B="b","4,5")))))</f>
        <v>4,5</v>
      </c>
      <c r="E2" t="str">
        <f t="shared" ref="E2:E33" si="3">TEXT(INT(C:C/60),"00")</f>
        <v>49</v>
      </c>
      <c r="F2" s="6" t="str">
        <f t="shared" ref="F2:F33" si="4">TEXT((C:C/60-(INT(C:C/60)))*60+INT(D:D),"00")</f>
        <v>28</v>
      </c>
      <c r="G2" t="str">
        <f t="shared" ref="G2:G33" si="5">CONCATENATE(E:E,";",F:F,";30")</f>
        <v>49;28;30</v>
      </c>
      <c r="H2">
        <f>(E2+(F2/60))+30/3600</f>
        <v>49.475000000000001</v>
      </c>
      <c r="J2">
        <f t="shared" ref="J2:J33" si="6">340+MID(A:A,3,2)*10</f>
        <v>1070</v>
      </c>
      <c r="K2" t="str">
        <f t="shared" ref="K2:K33" si="7">TEXT(INT(J:J/60),0)</f>
        <v>17</v>
      </c>
      <c r="L2" t="str">
        <f t="shared" ref="L2:L33" si="8">(IF(B:B="d","7,5",IF(B:B="c","2,5",IF(B:B="b","7,5",IF(B:B="a","2,5")))))</f>
        <v>2,5</v>
      </c>
      <c r="M2" t="str">
        <f t="shared" ref="M2:M33" si="9">(TEXT((((J:J/60)-INT(J:J/60))*60)+INT(L:L),0))</f>
        <v>52</v>
      </c>
      <c r="N2" t="str">
        <f t="shared" ref="N2:N33" si="10">CONCATENATE(K:K,";",M:M,";30")</f>
        <v>17;52;30</v>
      </c>
      <c r="O2">
        <f>K2+M2/60+30/3600</f>
        <v>17.875</v>
      </c>
    </row>
    <row r="3" spans="1:15" x14ac:dyDescent="0.25">
      <c r="A3" t="s">
        <v>786</v>
      </c>
      <c r="B3" s="5" t="str">
        <f t="shared" si="0"/>
        <v>b</v>
      </c>
      <c r="C3">
        <f t="shared" si="1"/>
        <v>2976</v>
      </c>
      <c r="D3" t="str">
        <f t="shared" si="2"/>
        <v>4,5</v>
      </c>
      <c r="E3" t="str">
        <f t="shared" si="3"/>
        <v>49</v>
      </c>
      <c r="F3" s="6" t="str">
        <f t="shared" si="4"/>
        <v>40</v>
      </c>
      <c r="G3" t="str">
        <f t="shared" si="5"/>
        <v>49;40;30</v>
      </c>
      <c r="H3">
        <f t="shared" ref="H3:H66" si="11">(E3+(F3/60))+30/3600</f>
        <v>49.674999999999997</v>
      </c>
      <c r="J3">
        <f t="shared" si="6"/>
        <v>1060</v>
      </c>
      <c r="K3" t="str">
        <f t="shared" si="7"/>
        <v>17</v>
      </c>
      <c r="L3" t="str">
        <f t="shared" si="8"/>
        <v>7,5</v>
      </c>
      <c r="M3" t="str">
        <f t="shared" si="9"/>
        <v>47</v>
      </c>
      <c r="N3" t="str">
        <f t="shared" si="10"/>
        <v>17;47;30</v>
      </c>
      <c r="O3">
        <f t="shared" ref="O3:O66" si="12">K3+M3/60+30/3600</f>
        <v>17.791666666666668</v>
      </c>
    </row>
    <row r="4" spans="1:15" x14ac:dyDescent="0.25">
      <c r="A4" t="s">
        <v>891</v>
      </c>
      <c r="B4" s="5" t="str">
        <f t="shared" si="0"/>
        <v>a</v>
      </c>
      <c r="C4">
        <f t="shared" si="1"/>
        <v>2934</v>
      </c>
      <c r="D4" t="str">
        <f t="shared" si="2"/>
        <v>4,5</v>
      </c>
      <c r="E4" t="str">
        <f t="shared" si="3"/>
        <v>48</v>
      </c>
      <c r="F4" s="6" t="str">
        <f t="shared" si="4"/>
        <v>58</v>
      </c>
      <c r="G4" t="str">
        <f t="shared" si="5"/>
        <v>48;58;30</v>
      </c>
      <c r="H4">
        <f t="shared" si="11"/>
        <v>48.975000000000001</v>
      </c>
      <c r="J4">
        <f t="shared" si="6"/>
        <v>1010</v>
      </c>
      <c r="K4" t="str">
        <f t="shared" si="7"/>
        <v>16</v>
      </c>
      <c r="L4" t="str">
        <f t="shared" si="8"/>
        <v>2,5</v>
      </c>
      <c r="M4" t="str">
        <f t="shared" si="9"/>
        <v>52</v>
      </c>
      <c r="N4" t="str">
        <f t="shared" si="10"/>
        <v>16;52;30</v>
      </c>
      <c r="O4">
        <f t="shared" si="12"/>
        <v>16.875</v>
      </c>
    </row>
    <row r="5" spans="1:15" x14ac:dyDescent="0.25">
      <c r="A5" t="s">
        <v>869</v>
      </c>
      <c r="B5" s="5" t="str">
        <f t="shared" si="0"/>
        <v>b</v>
      </c>
      <c r="C5">
        <f t="shared" si="1"/>
        <v>2964</v>
      </c>
      <c r="D5" t="str">
        <f t="shared" si="2"/>
        <v>4,5</v>
      </c>
      <c r="E5" t="str">
        <f t="shared" si="3"/>
        <v>49</v>
      </c>
      <c r="F5" s="6" t="str">
        <f t="shared" si="4"/>
        <v>28</v>
      </c>
      <c r="G5" t="str">
        <f t="shared" si="5"/>
        <v>49;28;30</v>
      </c>
      <c r="H5">
        <f t="shared" si="11"/>
        <v>49.475000000000001</v>
      </c>
      <c r="J5">
        <f t="shared" si="6"/>
        <v>1040</v>
      </c>
      <c r="K5" t="str">
        <f t="shared" si="7"/>
        <v>17</v>
      </c>
      <c r="L5" t="str">
        <f t="shared" si="8"/>
        <v>7,5</v>
      </c>
      <c r="M5" t="str">
        <f t="shared" si="9"/>
        <v>27</v>
      </c>
      <c r="N5" t="str">
        <f t="shared" si="10"/>
        <v>17;27;30</v>
      </c>
      <c r="O5">
        <f t="shared" si="12"/>
        <v>17.458333333333332</v>
      </c>
    </row>
    <row r="6" spans="1:15" x14ac:dyDescent="0.25">
      <c r="A6" t="s">
        <v>802</v>
      </c>
      <c r="B6" s="5" t="str">
        <f t="shared" si="0"/>
        <v>c</v>
      </c>
      <c r="C6">
        <f t="shared" si="1"/>
        <v>2982</v>
      </c>
      <c r="D6" t="str">
        <f t="shared" si="2"/>
        <v>1,5</v>
      </c>
      <c r="E6" t="str">
        <f t="shared" si="3"/>
        <v>49</v>
      </c>
      <c r="F6" s="6" t="str">
        <f t="shared" si="4"/>
        <v>43</v>
      </c>
      <c r="G6" t="str">
        <f t="shared" si="5"/>
        <v>49;43;30</v>
      </c>
      <c r="H6">
        <f t="shared" si="11"/>
        <v>49.725000000000001</v>
      </c>
      <c r="J6">
        <f t="shared" si="6"/>
        <v>1010</v>
      </c>
      <c r="K6" t="str">
        <f t="shared" si="7"/>
        <v>16</v>
      </c>
      <c r="L6" t="str">
        <f t="shared" si="8"/>
        <v>2,5</v>
      </c>
      <c r="M6" t="str">
        <f t="shared" si="9"/>
        <v>52</v>
      </c>
      <c r="N6" t="str">
        <f t="shared" si="10"/>
        <v>16;52;30</v>
      </c>
      <c r="O6">
        <f t="shared" si="12"/>
        <v>16.875</v>
      </c>
    </row>
    <row r="7" spans="1:15" x14ac:dyDescent="0.25">
      <c r="A7" t="s">
        <v>810</v>
      </c>
      <c r="B7" s="5" t="str">
        <f t="shared" si="0"/>
        <v>b</v>
      </c>
      <c r="C7">
        <f t="shared" si="1"/>
        <v>2946</v>
      </c>
      <c r="D7" t="str">
        <f t="shared" si="2"/>
        <v>4,5</v>
      </c>
      <c r="E7" t="str">
        <f t="shared" si="3"/>
        <v>49</v>
      </c>
      <c r="F7" s="6" t="str">
        <f t="shared" si="4"/>
        <v>10</v>
      </c>
      <c r="G7" t="str">
        <f t="shared" si="5"/>
        <v>49;10;30</v>
      </c>
      <c r="H7">
        <f t="shared" si="11"/>
        <v>49.174999999999997</v>
      </c>
      <c r="J7">
        <f t="shared" si="6"/>
        <v>1010</v>
      </c>
      <c r="K7" t="str">
        <f t="shared" si="7"/>
        <v>16</v>
      </c>
      <c r="L7" t="str">
        <f t="shared" si="8"/>
        <v>7,5</v>
      </c>
      <c r="M7" t="str">
        <f t="shared" si="9"/>
        <v>57</v>
      </c>
      <c r="N7" t="str">
        <f t="shared" si="10"/>
        <v>16;57;30</v>
      </c>
      <c r="O7">
        <f t="shared" si="12"/>
        <v>16.958333333333332</v>
      </c>
    </row>
    <row r="8" spans="1:15" x14ac:dyDescent="0.25">
      <c r="A8" t="s">
        <v>730</v>
      </c>
      <c r="B8" s="5" t="str">
        <f t="shared" si="0"/>
        <v>d</v>
      </c>
      <c r="C8">
        <f t="shared" si="1"/>
        <v>2928</v>
      </c>
      <c r="D8" t="str">
        <f t="shared" si="2"/>
        <v>1,5</v>
      </c>
      <c r="E8" t="str">
        <f t="shared" si="3"/>
        <v>48</v>
      </c>
      <c r="F8" s="6" t="str">
        <f t="shared" si="4"/>
        <v>49</v>
      </c>
      <c r="G8" t="str">
        <f t="shared" si="5"/>
        <v>48;49;30</v>
      </c>
      <c r="H8">
        <f t="shared" si="11"/>
        <v>48.825000000000003</v>
      </c>
      <c r="J8">
        <f t="shared" si="6"/>
        <v>960</v>
      </c>
      <c r="K8" t="str">
        <f t="shared" si="7"/>
        <v>16</v>
      </c>
      <c r="L8" t="str">
        <f t="shared" si="8"/>
        <v>7,5</v>
      </c>
      <c r="M8" t="str">
        <f t="shared" si="9"/>
        <v>7</v>
      </c>
      <c r="N8" t="str">
        <f t="shared" si="10"/>
        <v>16;7;30</v>
      </c>
      <c r="O8">
        <f t="shared" si="12"/>
        <v>16.125</v>
      </c>
    </row>
    <row r="9" spans="1:15" x14ac:dyDescent="0.25">
      <c r="A9" t="s">
        <v>821</v>
      </c>
      <c r="B9" s="5" t="str">
        <f t="shared" si="0"/>
        <v>a</v>
      </c>
      <c r="C9">
        <f t="shared" si="1"/>
        <v>2958</v>
      </c>
      <c r="D9" t="str">
        <f t="shared" si="2"/>
        <v>4,5</v>
      </c>
      <c r="E9" t="str">
        <f t="shared" si="3"/>
        <v>49</v>
      </c>
      <c r="F9" s="6" t="str">
        <f t="shared" si="4"/>
        <v>22</v>
      </c>
      <c r="G9" t="str">
        <f t="shared" si="5"/>
        <v>49;22;30</v>
      </c>
      <c r="H9">
        <f t="shared" si="11"/>
        <v>49.375</v>
      </c>
      <c r="J9">
        <f t="shared" si="6"/>
        <v>980</v>
      </c>
      <c r="K9" t="str">
        <f t="shared" si="7"/>
        <v>16</v>
      </c>
      <c r="L9" t="str">
        <f t="shared" si="8"/>
        <v>2,5</v>
      </c>
      <c r="M9" t="str">
        <f t="shared" si="9"/>
        <v>22</v>
      </c>
      <c r="N9" t="str">
        <f t="shared" si="10"/>
        <v>16;22;30</v>
      </c>
      <c r="O9">
        <f t="shared" si="12"/>
        <v>16.375</v>
      </c>
    </row>
    <row r="10" spans="1:15" x14ac:dyDescent="0.25">
      <c r="A10" t="s">
        <v>829</v>
      </c>
      <c r="B10" s="5" t="str">
        <f t="shared" si="0"/>
        <v>c</v>
      </c>
      <c r="C10">
        <f t="shared" si="1"/>
        <v>2958</v>
      </c>
      <c r="D10" t="str">
        <f t="shared" si="2"/>
        <v>1,5</v>
      </c>
      <c r="E10" t="str">
        <f t="shared" si="3"/>
        <v>49</v>
      </c>
      <c r="F10" s="6" t="str">
        <f t="shared" si="4"/>
        <v>19</v>
      </c>
      <c r="G10" t="str">
        <f t="shared" si="5"/>
        <v>49;19;30</v>
      </c>
      <c r="H10">
        <f t="shared" si="11"/>
        <v>49.325000000000003</v>
      </c>
      <c r="J10">
        <f t="shared" si="6"/>
        <v>1020</v>
      </c>
      <c r="K10" t="str">
        <f t="shared" si="7"/>
        <v>17</v>
      </c>
      <c r="L10" t="str">
        <f t="shared" si="8"/>
        <v>2,5</v>
      </c>
      <c r="M10" t="str">
        <f t="shared" si="9"/>
        <v>2</v>
      </c>
      <c r="N10" t="str">
        <f t="shared" si="10"/>
        <v>17;2;30</v>
      </c>
      <c r="O10">
        <f t="shared" si="12"/>
        <v>17.041666666666668</v>
      </c>
    </row>
    <row r="11" spans="1:15" x14ac:dyDescent="0.25">
      <c r="A11" t="s">
        <v>839</v>
      </c>
      <c r="B11" s="5" t="str">
        <f t="shared" si="0"/>
        <v>d</v>
      </c>
      <c r="C11">
        <f t="shared" si="1"/>
        <v>2958</v>
      </c>
      <c r="D11" t="str">
        <f t="shared" si="2"/>
        <v>1,5</v>
      </c>
      <c r="E11" t="str">
        <f t="shared" si="3"/>
        <v>49</v>
      </c>
      <c r="F11" s="6" t="str">
        <f t="shared" si="4"/>
        <v>19</v>
      </c>
      <c r="G11" t="str">
        <f t="shared" si="5"/>
        <v>49;19;30</v>
      </c>
      <c r="H11">
        <f t="shared" si="11"/>
        <v>49.325000000000003</v>
      </c>
      <c r="J11">
        <f t="shared" si="6"/>
        <v>980</v>
      </c>
      <c r="K11" t="str">
        <f t="shared" si="7"/>
        <v>16</v>
      </c>
      <c r="L11" t="str">
        <f t="shared" si="8"/>
        <v>7,5</v>
      </c>
      <c r="M11" t="str">
        <f t="shared" si="9"/>
        <v>27</v>
      </c>
      <c r="N11" t="str">
        <f t="shared" si="10"/>
        <v>16;27;30</v>
      </c>
      <c r="O11">
        <f t="shared" si="12"/>
        <v>16.458333333333332</v>
      </c>
    </row>
    <row r="12" spans="1:15" x14ac:dyDescent="0.25">
      <c r="A12" t="s">
        <v>850</v>
      </c>
      <c r="B12" s="5" t="str">
        <f t="shared" si="0"/>
        <v>a</v>
      </c>
      <c r="C12">
        <f t="shared" si="1"/>
        <v>3030</v>
      </c>
      <c r="D12" t="str">
        <f t="shared" si="2"/>
        <v>4,5</v>
      </c>
      <c r="E12" t="str">
        <f t="shared" si="3"/>
        <v>50</v>
      </c>
      <c r="F12" s="6" t="str">
        <f t="shared" si="4"/>
        <v>34</v>
      </c>
      <c r="G12" t="str">
        <f t="shared" si="5"/>
        <v>50;34;30</v>
      </c>
      <c r="H12">
        <f t="shared" si="11"/>
        <v>50.575000000000003</v>
      </c>
      <c r="J12">
        <f t="shared" si="6"/>
        <v>840</v>
      </c>
      <c r="K12" t="str">
        <f t="shared" si="7"/>
        <v>14</v>
      </c>
      <c r="L12" t="str">
        <f t="shared" si="8"/>
        <v>2,5</v>
      </c>
      <c r="M12" t="str">
        <f t="shared" si="9"/>
        <v>2</v>
      </c>
      <c r="N12" t="str">
        <f t="shared" si="10"/>
        <v>14;2;30</v>
      </c>
      <c r="O12">
        <f t="shared" si="12"/>
        <v>14.041666666666666</v>
      </c>
    </row>
    <row r="13" spans="1:15" x14ac:dyDescent="0.25">
      <c r="A13" t="s">
        <v>670</v>
      </c>
      <c r="B13" s="5" t="str">
        <f t="shared" si="0"/>
        <v>c</v>
      </c>
      <c r="C13">
        <f t="shared" si="1"/>
        <v>2952</v>
      </c>
      <c r="D13" t="str">
        <f t="shared" si="2"/>
        <v>1,5</v>
      </c>
      <c r="E13" t="str">
        <f t="shared" si="3"/>
        <v>49</v>
      </c>
      <c r="F13" s="6" t="str">
        <f t="shared" si="4"/>
        <v>13</v>
      </c>
      <c r="G13" t="str">
        <f t="shared" si="5"/>
        <v>49;13;30</v>
      </c>
      <c r="H13">
        <f t="shared" si="11"/>
        <v>49.225000000000001</v>
      </c>
      <c r="J13">
        <f t="shared" si="6"/>
        <v>1010</v>
      </c>
      <c r="K13" t="str">
        <f t="shared" si="7"/>
        <v>16</v>
      </c>
      <c r="L13" t="str">
        <f t="shared" si="8"/>
        <v>2,5</v>
      </c>
      <c r="M13" t="str">
        <f t="shared" si="9"/>
        <v>52</v>
      </c>
      <c r="N13" t="str">
        <f t="shared" si="10"/>
        <v>16;52;30</v>
      </c>
      <c r="O13">
        <f t="shared" si="12"/>
        <v>16.875</v>
      </c>
    </row>
    <row r="14" spans="1:15" x14ac:dyDescent="0.25">
      <c r="A14" t="s">
        <v>883</v>
      </c>
      <c r="B14" s="5" t="str">
        <f t="shared" si="0"/>
        <v>a</v>
      </c>
      <c r="C14">
        <f t="shared" si="1"/>
        <v>2934</v>
      </c>
      <c r="D14" t="str">
        <f t="shared" si="2"/>
        <v>4,5</v>
      </c>
      <c r="E14" t="str">
        <f t="shared" si="3"/>
        <v>48</v>
      </c>
      <c r="F14" s="6" t="str">
        <f t="shared" si="4"/>
        <v>58</v>
      </c>
      <c r="G14" t="str">
        <f t="shared" si="5"/>
        <v>48;58;30</v>
      </c>
      <c r="H14">
        <f t="shared" si="11"/>
        <v>48.975000000000001</v>
      </c>
      <c r="J14">
        <f t="shared" si="6"/>
        <v>1070</v>
      </c>
      <c r="K14" t="str">
        <f t="shared" si="7"/>
        <v>17</v>
      </c>
      <c r="L14" t="str">
        <f t="shared" si="8"/>
        <v>2,5</v>
      </c>
      <c r="M14" t="str">
        <f t="shared" si="9"/>
        <v>52</v>
      </c>
      <c r="N14" t="str">
        <f t="shared" si="10"/>
        <v>17;52;30</v>
      </c>
      <c r="O14">
        <f t="shared" si="12"/>
        <v>17.875</v>
      </c>
    </row>
    <row r="15" spans="1:15" x14ac:dyDescent="0.25">
      <c r="A15" t="s">
        <v>51</v>
      </c>
      <c r="B15" s="5" t="str">
        <f t="shared" si="0"/>
        <v>c</v>
      </c>
      <c r="C15">
        <f t="shared" si="1"/>
        <v>2934</v>
      </c>
      <c r="D15" t="str">
        <f t="shared" si="2"/>
        <v>1,5</v>
      </c>
      <c r="E15" t="str">
        <f t="shared" si="3"/>
        <v>48</v>
      </c>
      <c r="F15" s="6" t="str">
        <f t="shared" si="4"/>
        <v>55</v>
      </c>
      <c r="G15" t="str">
        <f t="shared" si="5"/>
        <v>48;55;30</v>
      </c>
      <c r="H15">
        <f t="shared" si="11"/>
        <v>48.924999999999997</v>
      </c>
      <c r="J15">
        <f t="shared" si="6"/>
        <v>1010</v>
      </c>
      <c r="K15" t="str">
        <f t="shared" si="7"/>
        <v>16</v>
      </c>
      <c r="L15" t="str">
        <f t="shared" si="8"/>
        <v>2,5</v>
      </c>
      <c r="M15" t="str">
        <f t="shared" si="9"/>
        <v>52</v>
      </c>
      <c r="N15" t="str">
        <f t="shared" si="10"/>
        <v>16;52;30</v>
      </c>
      <c r="O15">
        <f t="shared" si="12"/>
        <v>16.875</v>
      </c>
    </row>
    <row r="16" spans="1:15" x14ac:dyDescent="0.25">
      <c r="A16" t="s">
        <v>404</v>
      </c>
      <c r="B16" s="5" t="str">
        <f t="shared" si="0"/>
        <v>d</v>
      </c>
      <c r="C16">
        <f t="shared" si="1"/>
        <v>2970</v>
      </c>
      <c r="D16" t="str">
        <f t="shared" si="2"/>
        <v>1,5</v>
      </c>
      <c r="E16" t="str">
        <f t="shared" si="3"/>
        <v>49</v>
      </c>
      <c r="F16" s="6" t="str">
        <f t="shared" si="4"/>
        <v>31</v>
      </c>
      <c r="G16" t="str">
        <f t="shared" si="5"/>
        <v>49;31;30</v>
      </c>
      <c r="H16">
        <f t="shared" si="11"/>
        <v>49.524999999999999</v>
      </c>
      <c r="J16">
        <f t="shared" si="6"/>
        <v>1020</v>
      </c>
      <c r="K16" t="str">
        <f t="shared" si="7"/>
        <v>17</v>
      </c>
      <c r="L16" t="str">
        <f t="shared" si="8"/>
        <v>7,5</v>
      </c>
      <c r="M16" t="str">
        <f t="shared" si="9"/>
        <v>7</v>
      </c>
      <c r="N16" t="str">
        <f t="shared" si="10"/>
        <v>17;7;30</v>
      </c>
      <c r="O16">
        <f t="shared" si="12"/>
        <v>17.125</v>
      </c>
    </row>
    <row r="17" spans="1:15" x14ac:dyDescent="0.25">
      <c r="A17" t="s">
        <v>794</v>
      </c>
      <c r="B17" s="5" t="str">
        <f t="shared" si="0"/>
        <v>d</v>
      </c>
      <c r="C17">
        <f t="shared" si="1"/>
        <v>2970</v>
      </c>
      <c r="D17" t="str">
        <f t="shared" si="2"/>
        <v>1,5</v>
      </c>
      <c r="E17" t="str">
        <f t="shared" si="3"/>
        <v>49</v>
      </c>
      <c r="F17" s="6" t="str">
        <f t="shared" si="4"/>
        <v>31</v>
      </c>
      <c r="G17" t="str">
        <f t="shared" si="5"/>
        <v>49;31;30</v>
      </c>
      <c r="H17">
        <f t="shared" si="11"/>
        <v>49.524999999999999</v>
      </c>
      <c r="J17">
        <f t="shared" si="6"/>
        <v>1050</v>
      </c>
      <c r="K17" t="str">
        <f t="shared" si="7"/>
        <v>17</v>
      </c>
      <c r="L17" t="str">
        <f t="shared" si="8"/>
        <v>7,5</v>
      </c>
      <c r="M17" t="str">
        <f t="shared" si="9"/>
        <v>37</v>
      </c>
      <c r="N17" t="str">
        <f t="shared" si="10"/>
        <v>17;37;30</v>
      </c>
      <c r="O17">
        <f t="shared" si="12"/>
        <v>17.625</v>
      </c>
    </row>
    <row r="18" spans="1:15" x14ac:dyDescent="0.25">
      <c r="A18" t="s">
        <v>918</v>
      </c>
      <c r="B18" s="5" t="str">
        <f t="shared" si="0"/>
        <v>c</v>
      </c>
      <c r="C18">
        <f t="shared" si="1"/>
        <v>2928</v>
      </c>
      <c r="D18" t="str">
        <f t="shared" si="2"/>
        <v>1,5</v>
      </c>
      <c r="E18" t="str">
        <f t="shared" si="3"/>
        <v>48</v>
      </c>
      <c r="F18" s="6" t="str">
        <f t="shared" si="4"/>
        <v>49</v>
      </c>
      <c r="G18" t="str">
        <f t="shared" si="5"/>
        <v>48;49;30</v>
      </c>
      <c r="H18">
        <f t="shared" si="11"/>
        <v>48.825000000000003</v>
      </c>
      <c r="J18">
        <f t="shared" si="6"/>
        <v>1040</v>
      </c>
      <c r="K18" t="str">
        <f t="shared" si="7"/>
        <v>17</v>
      </c>
      <c r="L18" t="str">
        <f t="shared" si="8"/>
        <v>2,5</v>
      </c>
      <c r="M18" t="str">
        <f t="shared" si="9"/>
        <v>22</v>
      </c>
      <c r="N18" t="str">
        <f t="shared" si="10"/>
        <v>17;22;30</v>
      </c>
      <c r="O18">
        <f t="shared" si="12"/>
        <v>17.375</v>
      </c>
    </row>
    <row r="19" spans="1:15" x14ac:dyDescent="0.25">
      <c r="A19" t="s">
        <v>902</v>
      </c>
      <c r="B19" s="5" t="str">
        <f t="shared" si="0"/>
        <v>d</v>
      </c>
      <c r="C19">
        <f t="shared" si="1"/>
        <v>3018</v>
      </c>
      <c r="D19" t="str">
        <f t="shared" si="2"/>
        <v>1,5</v>
      </c>
      <c r="E19" t="str">
        <f t="shared" si="3"/>
        <v>50</v>
      </c>
      <c r="F19" s="6" t="str">
        <f t="shared" si="4"/>
        <v>19</v>
      </c>
      <c r="G19" t="str">
        <f t="shared" si="5"/>
        <v>50;19;30</v>
      </c>
      <c r="H19">
        <f t="shared" si="11"/>
        <v>50.325000000000003</v>
      </c>
      <c r="J19">
        <f t="shared" si="6"/>
        <v>1020</v>
      </c>
      <c r="K19" t="str">
        <f t="shared" si="7"/>
        <v>17</v>
      </c>
      <c r="L19" t="str">
        <f t="shared" si="8"/>
        <v>7,5</v>
      </c>
      <c r="M19" t="str">
        <f t="shared" si="9"/>
        <v>7</v>
      </c>
      <c r="N19" t="str">
        <f t="shared" si="10"/>
        <v>17;7;30</v>
      </c>
      <c r="O19">
        <f t="shared" si="12"/>
        <v>17.125</v>
      </c>
    </row>
    <row r="20" spans="1:15" x14ac:dyDescent="0.25">
      <c r="A20" t="s">
        <v>902</v>
      </c>
      <c r="B20" s="5" t="str">
        <f t="shared" si="0"/>
        <v>d</v>
      </c>
      <c r="C20">
        <f t="shared" si="1"/>
        <v>3018</v>
      </c>
      <c r="D20" t="str">
        <f t="shared" si="2"/>
        <v>1,5</v>
      </c>
      <c r="E20" t="str">
        <f t="shared" si="3"/>
        <v>50</v>
      </c>
      <c r="F20" s="6" t="str">
        <f t="shared" si="4"/>
        <v>19</v>
      </c>
      <c r="G20" t="str">
        <f t="shared" si="5"/>
        <v>50;19;30</v>
      </c>
      <c r="H20">
        <f t="shared" si="11"/>
        <v>50.325000000000003</v>
      </c>
      <c r="J20">
        <f t="shared" si="6"/>
        <v>1020</v>
      </c>
      <c r="K20" t="str">
        <f t="shared" si="7"/>
        <v>17</v>
      </c>
      <c r="L20" t="str">
        <f t="shared" si="8"/>
        <v>7,5</v>
      </c>
      <c r="M20" t="str">
        <f t="shared" si="9"/>
        <v>7</v>
      </c>
      <c r="N20" t="str">
        <f t="shared" si="10"/>
        <v>17;7;30</v>
      </c>
      <c r="O20">
        <f t="shared" si="12"/>
        <v>17.125</v>
      </c>
    </row>
    <row r="21" spans="1:15" x14ac:dyDescent="0.25">
      <c r="A21" t="s">
        <v>861</v>
      </c>
      <c r="B21" s="5" t="str">
        <f t="shared" si="0"/>
        <v>c</v>
      </c>
      <c r="C21">
        <f t="shared" si="1"/>
        <v>3042</v>
      </c>
      <c r="D21" t="str">
        <f t="shared" si="2"/>
        <v>1,5</v>
      </c>
      <c r="E21" t="str">
        <f t="shared" si="3"/>
        <v>50</v>
      </c>
      <c r="F21" s="6" t="str">
        <f t="shared" si="4"/>
        <v>43</v>
      </c>
      <c r="G21" t="str">
        <f t="shared" si="5"/>
        <v>50;43;30</v>
      </c>
      <c r="H21">
        <f t="shared" si="11"/>
        <v>50.725000000000001</v>
      </c>
      <c r="J21">
        <f t="shared" si="6"/>
        <v>880</v>
      </c>
      <c r="K21" t="str">
        <f t="shared" si="7"/>
        <v>14</v>
      </c>
      <c r="L21" t="str">
        <f t="shared" si="8"/>
        <v>2,5</v>
      </c>
      <c r="M21" t="str">
        <f t="shared" si="9"/>
        <v>42</v>
      </c>
      <c r="N21" t="str">
        <f t="shared" si="10"/>
        <v>14;42;30</v>
      </c>
      <c r="O21">
        <f t="shared" si="12"/>
        <v>14.708333333333332</v>
      </c>
    </row>
    <row r="22" spans="1:15" x14ac:dyDescent="0.25">
      <c r="A22" t="s">
        <v>766</v>
      </c>
      <c r="B22" s="5" t="str">
        <f t="shared" si="0"/>
        <v>a</v>
      </c>
      <c r="C22">
        <f t="shared" si="1"/>
        <v>2970</v>
      </c>
      <c r="D22" t="str">
        <f t="shared" si="2"/>
        <v>4,5</v>
      </c>
      <c r="E22" t="str">
        <f t="shared" si="3"/>
        <v>49</v>
      </c>
      <c r="F22" s="6" t="str">
        <f t="shared" si="4"/>
        <v>34</v>
      </c>
      <c r="G22" t="str">
        <f t="shared" si="5"/>
        <v>49;34;30</v>
      </c>
      <c r="H22">
        <f t="shared" si="11"/>
        <v>49.575000000000003</v>
      </c>
      <c r="J22">
        <f t="shared" si="6"/>
        <v>1060</v>
      </c>
      <c r="K22" t="str">
        <f t="shared" si="7"/>
        <v>17</v>
      </c>
      <c r="L22" t="str">
        <f t="shared" si="8"/>
        <v>2,5</v>
      </c>
      <c r="M22" t="str">
        <f t="shared" si="9"/>
        <v>42</v>
      </c>
      <c r="N22" t="str">
        <f t="shared" si="10"/>
        <v>17;42;30</v>
      </c>
      <c r="O22">
        <f t="shared" si="12"/>
        <v>17.708333333333332</v>
      </c>
    </row>
    <row r="23" spans="1:15" x14ac:dyDescent="0.25">
      <c r="A23" t="s">
        <v>757</v>
      </c>
      <c r="B23" s="5" t="str">
        <f t="shared" si="0"/>
        <v>b</v>
      </c>
      <c r="C23">
        <f t="shared" si="1"/>
        <v>2988</v>
      </c>
      <c r="D23" t="str">
        <f t="shared" si="2"/>
        <v>4,5</v>
      </c>
      <c r="E23" t="str">
        <f t="shared" si="3"/>
        <v>49</v>
      </c>
      <c r="F23" s="6" t="str">
        <f t="shared" si="4"/>
        <v>52</v>
      </c>
      <c r="G23" t="str">
        <f t="shared" si="5"/>
        <v>49;52;30</v>
      </c>
      <c r="H23">
        <f t="shared" si="11"/>
        <v>49.875</v>
      </c>
      <c r="J23">
        <f t="shared" si="6"/>
        <v>1010</v>
      </c>
      <c r="K23" t="str">
        <f t="shared" si="7"/>
        <v>16</v>
      </c>
      <c r="L23" t="str">
        <f t="shared" si="8"/>
        <v>7,5</v>
      </c>
      <c r="M23" t="str">
        <f t="shared" si="9"/>
        <v>57</v>
      </c>
      <c r="N23" t="str">
        <f t="shared" si="10"/>
        <v>16;57;30</v>
      </c>
      <c r="O23">
        <f t="shared" si="12"/>
        <v>16.958333333333332</v>
      </c>
    </row>
    <row r="24" spans="1:15" x14ac:dyDescent="0.25">
      <c r="A24" t="s">
        <v>775</v>
      </c>
      <c r="B24" s="5" t="str">
        <f t="shared" si="0"/>
        <v>b</v>
      </c>
      <c r="C24">
        <f t="shared" si="1"/>
        <v>2946</v>
      </c>
      <c r="D24" t="str">
        <f t="shared" si="2"/>
        <v>4,5</v>
      </c>
      <c r="E24" t="str">
        <f t="shared" si="3"/>
        <v>49</v>
      </c>
      <c r="F24" s="6" t="str">
        <f t="shared" si="4"/>
        <v>10</v>
      </c>
      <c r="G24" t="str">
        <f t="shared" si="5"/>
        <v>49;10;30</v>
      </c>
      <c r="H24">
        <f t="shared" si="11"/>
        <v>49.174999999999997</v>
      </c>
      <c r="J24">
        <f t="shared" si="6"/>
        <v>1020</v>
      </c>
      <c r="K24" t="str">
        <f t="shared" si="7"/>
        <v>17</v>
      </c>
      <c r="L24" t="str">
        <f t="shared" si="8"/>
        <v>7,5</v>
      </c>
      <c r="M24" t="str">
        <f t="shared" si="9"/>
        <v>7</v>
      </c>
      <c r="N24" t="str">
        <f t="shared" si="10"/>
        <v>17;7;30</v>
      </c>
      <c r="O24">
        <f t="shared" si="12"/>
        <v>17.125</v>
      </c>
    </row>
    <row r="25" spans="1:15" x14ac:dyDescent="0.25">
      <c r="A25" t="s">
        <v>810</v>
      </c>
      <c r="B25" s="5" t="str">
        <f t="shared" si="0"/>
        <v>b</v>
      </c>
      <c r="C25">
        <f t="shared" si="1"/>
        <v>2946</v>
      </c>
      <c r="D25" t="str">
        <f t="shared" si="2"/>
        <v>4,5</v>
      </c>
      <c r="E25" t="str">
        <f t="shared" si="3"/>
        <v>49</v>
      </c>
      <c r="F25" s="6" t="str">
        <f t="shared" si="4"/>
        <v>10</v>
      </c>
      <c r="G25" t="str">
        <f t="shared" si="5"/>
        <v>49;10;30</v>
      </c>
      <c r="H25">
        <f t="shared" si="11"/>
        <v>49.174999999999997</v>
      </c>
      <c r="J25">
        <f t="shared" si="6"/>
        <v>1010</v>
      </c>
      <c r="K25" t="str">
        <f t="shared" si="7"/>
        <v>16</v>
      </c>
      <c r="L25" t="str">
        <f t="shared" si="8"/>
        <v>7,5</v>
      </c>
      <c r="M25" t="str">
        <f t="shared" si="9"/>
        <v>57</v>
      </c>
      <c r="N25" t="str">
        <f t="shared" si="10"/>
        <v>16;57;30</v>
      </c>
      <c r="O25">
        <f t="shared" si="12"/>
        <v>16.958333333333332</v>
      </c>
    </row>
    <row r="26" spans="1:15" x14ac:dyDescent="0.25">
      <c r="A26" t="s">
        <v>131</v>
      </c>
      <c r="B26" s="5" t="str">
        <f t="shared" si="0"/>
        <v>a</v>
      </c>
      <c r="C26">
        <f t="shared" si="1"/>
        <v>2928</v>
      </c>
      <c r="D26" t="str">
        <f t="shared" si="2"/>
        <v>4,5</v>
      </c>
      <c r="E26" t="str">
        <f t="shared" si="3"/>
        <v>48</v>
      </c>
      <c r="F26" s="6" t="str">
        <f t="shared" si="4"/>
        <v>52</v>
      </c>
      <c r="G26" t="str">
        <f t="shared" si="5"/>
        <v>48;52;30</v>
      </c>
      <c r="H26">
        <f t="shared" si="11"/>
        <v>48.875</v>
      </c>
      <c r="J26">
        <f t="shared" si="6"/>
        <v>1000</v>
      </c>
      <c r="K26" t="str">
        <f t="shared" si="7"/>
        <v>16</v>
      </c>
      <c r="L26" t="str">
        <f t="shared" si="8"/>
        <v>2,5</v>
      </c>
      <c r="M26" t="str">
        <f t="shared" si="9"/>
        <v>42</v>
      </c>
      <c r="N26" t="str">
        <f t="shared" si="10"/>
        <v>16;42;30</v>
      </c>
      <c r="O26">
        <f t="shared" si="12"/>
        <v>16.708333333333332</v>
      </c>
    </row>
    <row r="27" spans="1:15" x14ac:dyDescent="0.25">
      <c r="A27" t="s">
        <v>810</v>
      </c>
      <c r="B27" s="5" t="str">
        <f t="shared" si="0"/>
        <v>b</v>
      </c>
      <c r="C27">
        <f t="shared" si="1"/>
        <v>2946</v>
      </c>
      <c r="D27" t="str">
        <f t="shared" si="2"/>
        <v>4,5</v>
      </c>
      <c r="E27" t="str">
        <f t="shared" si="3"/>
        <v>49</v>
      </c>
      <c r="F27" s="6" t="str">
        <f t="shared" si="4"/>
        <v>10</v>
      </c>
      <c r="G27" t="str">
        <f t="shared" si="5"/>
        <v>49;10;30</v>
      </c>
      <c r="H27">
        <f t="shared" si="11"/>
        <v>49.174999999999997</v>
      </c>
      <c r="J27">
        <f t="shared" si="6"/>
        <v>1010</v>
      </c>
      <c r="K27" t="str">
        <f t="shared" si="7"/>
        <v>16</v>
      </c>
      <c r="L27" t="str">
        <f t="shared" si="8"/>
        <v>7,5</v>
      </c>
      <c r="M27" t="str">
        <f t="shared" si="9"/>
        <v>57</v>
      </c>
      <c r="N27" t="str">
        <f t="shared" si="10"/>
        <v>16;57;30</v>
      </c>
      <c r="O27">
        <f t="shared" si="12"/>
        <v>16.958333333333332</v>
      </c>
    </row>
    <row r="28" spans="1:15" x14ac:dyDescent="0.25">
      <c r="A28" t="s">
        <v>20</v>
      </c>
      <c r="B28" s="5" t="str">
        <f t="shared" si="0"/>
        <v>c</v>
      </c>
      <c r="C28">
        <f t="shared" si="1"/>
        <v>2928</v>
      </c>
      <c r="D28" t="str">
        <f t="shared" si="2"/>
        <v>1,5</v>
      </c>
      <c r="E28" t="str">
        <f t="shared" si="3"/>
        <v>48</v>
      </c>
      <c r="F28" s="6" t="str">
        <f t="shared" si="4"/>
        <v>49</v>
      </c>
      <c r="G28" t="str">
        <f t="shared" si="5"/>
        <v>48;49;30</v>
      </c>
      <c r="H28">
        <f t="shared" si="11"/>
        <v>48.825000000000003</v>
      </c>
      <c r="J28">
        <f t="shared" si="6"/>
        <v>990</v>
      </c>
      <c r="K28" t="str">
        <f t="shared" si="7"/>
        <v>16</v>
      </c>
      <c r="L28" t="str">
        <f t="shared" si="8"/>
        <v>2,5</v>
      </c>
      <c r="M28" t="str">
        <f t="shared" si="9"/>
        <v>32</v>
      </c>
      <c r="N28" t="str">
        <f t="shared" si="10"/>
        <v>16;32;30</v>
      </c>
      <c r="O28">
        <f t="shared" si="12"/>
        <v>16.541666666666668</v>
      </c>
    </row>
    <row r="29" spans="1:15" x14ac:dyDescent="0.25">
      <c r="A29" t="s">
        <v>303</v>
      </c>
      <c r="B29" s="5" t="str">
        <f t="shared" si="0"/>
        <v>a</v>
      </c>
      <c r="C29">
        <f t="shared" si="1"/>
        <v>2970</v>
      </c>
      <c r="D29" t="str">
        <f t="shared" si="2"/>
        <v>4,5</v>
      </c>
      <c r="E29" t="str">
        <f t="shared" si="3"/>
        <v>49</v>
      </c>
      <c r="F29" s="6" t="str">
        <f t="shared" si="4"/>
        <v>34</v>
      </c>
      <c r="G29" t="str">
        <f t="shared" si="5"/>
        <v>49;34;30</v>
      </c>
      <c r="H29">
        <f t="shared" si="11"/>
        <v>49.575000000000003</v>
      </c>
      <c r="J29">
        <f t="shared" si="6"/>
        <v>1030</v>
      </c>
      <c r="K29" t="str">
        <f t="shared" si="7"/>
        <v>17</v>
      </c>
      <c r="L29" t="str">
        <f t="shared" si="8"/>
        <v>2,5</v>
      </c>
      <c r="M29" t="str">
        <f t="shared" si="9"/>
        <v>12</v>
      </c>
      <c r="N29" t="str">
        <f t="shared" si="10"/>
        <v>17;12;30</v>
      </c>
      <c r="O29">
        <f t="shared" si="12"/>
        <v>17.208333333333332</v>
      </c>
    </row>
    <row r="30" spans="1:15" x14ac:dyDescent="0.25">
      <c r="A30" t="s">
        <v>272</v>
      </c>
      <c r="B30" s="5" t="str">
        <f t="shared" si="0"/>
        <v>a</v>
      </c>
      <c r="C30">
        <f t="shared" si="1"/>
        <v>2958</v>
      </c>
      <c r="D30" t="str">
        <f t="shared" si="2"/>
        <v>4,5</v>
      </c>
      <c r="E30" t="str">
        <f t="shared" si="3"/>
        <v>49</v>
      </c>
      <c r="F30" s="6" t="str">
        <f t="shared" si="4"/>
        <v>22</v>
      </c>
      <c r="G30" t="str">
        <f t="shared" si="5"/>
        <v>49;22;30</v>
      </c>
      <c r="H30">
        <f t="shared" si="11"/>
        <v>49.375</v>
      </c>
      <c r="J30">
        <f t="shared" si="6"/>
        <v>1040</v>
      </c>
      <c r="K30" t="str">
        <f t="shared" si="7"/>
        <v>17</v>
      </c>
      <c r="L30" t="str">
        <f t="shared" si="8"/>
        <v>2,5</v>
      </c>
      <c r="M30" t="str">
        <f t="shared" si="9"/>
        <v>22</v>
      </c>
      <c r="N30" t="str">
        <f t="shared" si="10"/>
        <v>17;22;30</v>
      </c>
      <c r="O30">
        <f t="shared" si="12"/>
        <v>17.375</v>
      </c>
    </row>
    <row r="31" spans="1:15" x14ac:dyDescent="0.25">
      <c r="A31" t="s">
        <v>224</v>
      </c>
      <c r="B31" s="5" t="str">
        <f t="shared" si="0"/>
        <v>b</v>
      </c>
      <c r="C31">
        <f t="shared" si="1"/>
        <v>2970</v>
      </c>
      <c r="D31" t="str">
        <f t="shared" si="2"/>
        <v>4,5</v>
      </c>
      <c r="E31" t="str">
        <f t="shared" si="3"/>
        <v>49</v>
      </c>
      <c r="F31" s="6" t="str">
        <f t="shared" si="4"/>
        <v>34</v>
      </c>
      <c r="G31" t="str">
        <f t="shared" si="5"/>
        <v>49;34;30</v>
      </c>
      <c r="H31">
        <f t="shared" si="11"/>
        <v>49.575000000000003</v>
      </c>
      <c r="J31">
        <f t="shared" si="6"/>
        <v>1030</v>
      </c>
      <c r="K31" t="str">
        <f t="shared" si="7"/>
        <v>17</v>
      </c>
      <c r="L31" t="str">
        <f t="shared" si="8"/>
        <v>7,5</v>
      </c>
      <c r="M31" t="str">
        <f t="shared" si="9"/>
        <v>17</v>
      </c>
      <c r="N31" t="str">
        <f t="shared" si="10"/>
        <v>17;17;30</v>
      </c>
      <c r="O31">
        <f t="shared" si="12"/>
        <v>17.291666666666668</v>
      </c>
    </row>
    <row r="32" spans="1:15" x14ac:dyDescent="0.25">
      <c r="A32" t="s">
        <v>441</v>
      </c>
      <c r="B32" s="5" t="str">
        <f t="shared" si="0"/>
        <v>d</v>
      </c>
      <c r="C32">
        <f t="shared" si="1"/>
        <v>2946</v>
      </c>
      <c r="D32" t="str">
        <f t="shared" si="2"/>
        <v>1,5</v>
      </c>
      <c r="E32" t="str">
        <f t="shared" si="3"/>
        <v>49</v>
      </c>
      <c r="F32" s="6" t="str">
        <f t="shared" si="4"/>
        <v>07</v>
      </c>
      <c r="G32" t="str">
        <f t="shared" si="5"/>
        <v>49;07;30</v>
      </c>
      <c r="H32">
        <f t="shared" si="11"/>
        <v>49.125</v>
      </c>
      <c r="J32">
        <f t="shared" si="6"/>
        <v>1040</v>
      </c>
      <c r="K32" t="str">
        <f t="shared" si="7"/>
        <v>17</v>
      </c>
      <c r="L32" t="str">
        <f t="shared" si="8"/>
        <v>7,5</v>
      </c>
      <c r="M32" t="str">
        <f t="shared" si="9"/>
        <v>27</v>
      </c>
      <c r="N32" t="str">
        <f t="shared" si="10"/>
        <v>17;27;30</v>
      </c>
      <c r="O32">
        <f t="shared" si="12"/>
        <v>17.458333333333332</v>
      </c>
    </row>
    <row r="33" spans="1:15" x14ac:dyDescent="0.25">
      <c r="A33" t="s">
        <v>466</v>
      </c>
      <c r="B33" s="5" t="str">
        <f t="shared" si="0"/>
        <v>a</v>
      </c>
      <c r="C33">
        <f t="shared" si="1"/>
        <v>2964</v>
      </c>
      <c r="D33" t="str">
        <f t="shared" si="2"/>
        <v>4,5</v>
      </c>
      <c r="E33" t="str">
        <f t="shared" si="3"/>
        <v>49</v>
      </c>
      <c r="F33" s="6" t="str">
        <f t="shared" si="4"/>
        <v>28</v>
      </c>
      <c r="G33" t="str">
        <f t="shared" si="5"/>
        <v>49;28;30</v>
      </c>
      <c r="H33">
        <f t="shared" si="11"/>
        <v>49.475000000000001</v>
      </c>
      <c r="J33">
        <f t="shared" si="6"/>
        <v>1030</v>
      </c>
      <c r="K33" t="str">
        <f t="shared" si="7"/>
        <v>17</v>
      </c>
      <c r="L33" t="str">
        <f t="shared" si="8"/>
        <v>2,5</v>
      </c>
      <c r="M33" t="str">
        <f t="shared" si="9"/>
        <v>12</v>
      </c>
      <c r="N33" t="str">
        <f t="shared" si="10"/>
        <v>17;12;30</v>
      </c>
      <c r="O33">
        <f t="shared" si="12"/>
        <v>17.208333333333332</v>
      </c>
    </row>
    <row r="34" spans="1:15" x14ac:dyDescent="0.25">
      <c r="A34" t="s">
        <v>303</v>
      </c>
      <c r="B34" s="5" t="str">
        <f t="shared" ref="B34:B65" si="13">RIGHT(A:A,1)</f>
        <v>a</v>
      </c>
      <c r="C34">
        <f t="shared" ref="C34:C65" si="14">3354-(LEFT(A:A,2)*6)</f>
        <v>2970</v>
      </c>
      <c r="D34" t="str">
        <f t="shared" ref="D34:D65" si="15">(IF(B:B="c","1,5",IF(B:B="d","1,5",IF(B:B="a","4,5",IF(B:B="b","4,5")))))</f>
        <v>4,5</v>
      </c>
      <c r="E34" t="str">
        <f t="shared" ref="E34:E65" si="16">TEXT(INT(C:C/60),"00")</f>
        <v>49</v>
      </c>
      <c r="F34" s="6" t="str">
        <f t="shared" ref="F34:F65" si="17">TEXT((C:C/60-(INT(C:C/60)))*60+INT(D:D),"00")</f>
        <v>34</v>
      </c>
      <c r="G34" t="str">
        <f t="shared" ref="G34:G65" si="18">CONCATENATE(E:E,";",F:F,";30")</f>
        <v>49;34;30</v>
      </c>
      <c r="H34">
        <f t="shared" si="11"/>
        <v>49.575000000000003</v>
      </c>
      <c r="J34">
        <f t="shared" ref="J34:J65" si="19">340+MID(A:A,3,2)*10</f>
        <v>1030</v>
      </c>
      <c r="K34" t="str">
        <f t="shared" ref="K34:K65" si="20">TEXT(INT(J:J/60),0)</f>
        <v>17</v>
      </c>
      <c r="L34" t="str">
        <f t="shared" ref="L34:L65" si="21">(IF(B:B="d","7,5",IF(B:B="c","2,5",IF(B:B="b","7,5",IF(B:B="a","2,5")))))</f>
        <v>2,5</v>
      </c>
      <c r="M34" t="str">
        <f t="shared" ref="M34:M65" si="22">(TEXT((((J:J/60)-INT(J:J/60))*60)+INT(L:L),0))</f>
        <v>12</v>
      </c>
      <c r="N34" t="str">
        <f t="shared" ref="N34:N65" si="23">CONCATENATE(K:K,";",M:M,";30")</f>
        <v>17;12;30</v>
      </c>
      <c r="O34">
        <f t="shared" si="12"/>
        <v>17.208333333333332</v>
      </c>
    </row>
    <row r="35" spans="1:15" x14ac:dyDescent="0.25">
      <c r="A35" t="s">
        <v>484</v>
      </c>
      <c r="B35" s="5" t="str">
        <f t="shared" si="13"/>
        <v>d</v>
      </c>
      <c r="C35">
        <f t="shared" si="14"/>
        <v>2976</v>
      </c>
      <c r="D35" t="str">
        <f t="shared" si="15"/>
        <v>1,5</v>
      </c>
      <c r="E35" t="str">
        <f t="shared" si="16"/>
        <v>49</v>
      </c>
      <c r="F35" s="6" t="str">
        <f t="shared" si="17"/>
        <v>37</v>
      </c>
      <c r="G35" t="str">
        <f t="shared" si="18"/>
        <v>49;37;30</v>
      </c>
      <c r="H35">
        <f t="shared" si="11"/>
        <v>49.625</v>
      </c>
      <c r="J35">
        <f t="shared" si="19"/>
        <v>1020</v>
      </c>
      <c r="K35" t="str">
        <f t="shared" si="20"/>
        <v>17</v>
      </c>
      <c r="L35" t="str">
        <f t="shared" si="21"/>
        <v>7,5</v>
      </c>
      <c r="M35" t="str">
        <f t="shared" si="22"/>
        <v>7</v>
      </c>
      <c r="N35" t="str">
        <f t="shared" si="23"/>
        <v>17;7;30</v>
      </c>
      <c r="O35">
        <f t="shared" si="12"/>
        <v>17.125</v>
      </c>
    </row>
    <row r="36" spans="1:15" x14ac:dyDescent="0.25">
      <c r="A36" t="s">
        <v>564</v>
      </c>
      <c r="B36" s="5" t="str">
        <f t="shared" si="13"/>
        <v>d</v>
      </c>
      <c r="C36">
        <f t="shared" si="14"/>
        <v>2964</v>
      </c>
      <c r="D36" t="str">
        <f t="shared" si="15"/>
        <v>1,5</v>
      </c>
      <c r="E36" t="str">
        <f t="shared" si="16"/>
        <v>49</v>
      </c>
      <c r="F36" s="6" t="str">
        <f t="shared" si="17"/>
        <v>25</v>
      </c>
      <c r="G36" t="str">
        <f t="shared" si="18"/>
        <v>49;25;30</v>
      </c>
      <c r="H36">
        <f t="shared" si="11"/>
        <v>49.424999999999997</v>
      </c>
      <c r="J36">
        <f t="shared" si="19"/>
        <v>1040</v>
      </c>
      <c r="K36" t="str">
        <f t="shared" si="20"/>
        <v>17</v>
      </c>
      <c r="L36" t="str">
        <f t="shared" si="21"/>
        <v>7,5</v>
      </c>
      <c r="M36" t="str">
        <f t="shared" si="22"/>
        <v>27</v>
      </c>
      <c r="N36" t="str">
        <f t="shared" si="23"/>
        <v>17;27;30</v>
      </c>
      <c r="O36">
        <f t="shared" si="12"/>
        <v>17.458333333333332</v>
      </c>
    </row>
    <row r="37" spans="1:15" x14ac:dyDescent="0.25">
      <c r="A37" t="s">
        <v>224</v>
      </c>
      <c r="B37" s="5" t="str">
        <f t="shared" si="13"/>
        <v>b</v>
      </c>
      <c r="C37">
        <f t="shared" si="14"/>
        <v>2970</v>
      </c>
      <c r="D37" t="str">
        <f t="shared" si="15"/>
        <v>4,5</v>
      </c>
      <c r="E37" t="str">
        <f t="shared" si="16"/>
        <v>49</v>
      </c>
      <c r="F37" s="6" t="str">
        <f t="shared" si="17"/>
        <v>34</v>
      </c>
      <c r="G37" t="str">
        <f t="shared" si="18"/>
        <v>49;34;30</v>
      </c>
      <c r="H37">
        <f t="shared" si="11"/>
        <v>49.575000000000003</v>
      </c>
      <c r="J37">
        <f t="shared" si="19"/>
        <v>1030</v>
      </c>
      <c r="K37" t="str">
        <f t="shared" si="20"/>
        <v>17</v>
      </c>
      <c r="L37" t="str">
        <f t="shared" si="21"/>
        <v>7,5</v>
      </c>
      <c r="M37" t="str">
        <f t="shared" si="22"/>
        <v>17</v>
      </c>
      <c r="N37" t="str">
        <f t="shared" si="23"/>
        <v>17;17;30</v>
      </c>
      <c r="O37">
        <f t="shared" si="12"/>
        <v>17.291666666666668</v>
      </c>
    </row>
    <row r="38" spans="1:15" x14ac:dyDescent="0.25">
      <c r="A38" t="s">
        <v>292</v>
      </c>
      <c r="B38" s="5" t="str">
        <f t="shared" si="13"/>
        <v>a</v>
      </c>
      <c r="C38">
        <f t="shared" si="14"/>
        <v>2928</v>
      </c>
      <c r="D38" t="str">
        <f t="shared" si="15"/>
        <v>4,5</v>
      </c>
      <c r="E38" t="str">
        <f t="shared" si="16"/>
        <v>48</v>
      </c>
      <c r="F38" s="6" t="str">
        <f t="shared" si="17"/>
        <v>52</v>
      </c>
      <c r="G38" t="str">
        <f t="shared" si="18"/>
        <v>48;52;30</v>
      </c>
      <c r="H38">
        <f t="shared" si="11"/>
        <v>48.875</v>
      </c>
      <c r="J38">
        <f t="shared" si="19"/>
        <v>1010</v>
      </c>
      <c r="K38" t="str">
        <f t="shared" si="20"/>
        <v>16</v>
      </c>
      <c r="L38" t="str">
        <f t="shared" si="21"/>
        <v>2,5</v>
      </c>
      <c r="M38" t="str">
        <f t="shared" si="22"/>
        <v>52</v>
      </c>
      <c r="N38" t="str">
        <f t="shared" si="23"/>
        <v>16;52;30</v>
      </c>
      <c r="O38">
        <f t="shared" si="12"/>
        <v>16.875</v>
      </c>
    </row>
    <row r="39" spans="1:15" x14ac:dyDescent="0.25">
      <c r="A39" t="s">
        <v>272</v>
      </c>
      <c r="B39" s="5" t="str">
        <f t="shared" si="13"/>
        <v>a</v>
      </c>
      <c r="C39">
        <f t="shared" si="14"/>
        <v>2958</v>
      </c>
      <c r="D39" t="str">
        <f t="shared" si="15"/>
        <v>4,5</v>
      </c>
      <c r="E39" t="str">
        <f t="shared" si="16"/>
        <v>49</v>
      </c>
      <c r="F39" s="6" t="str">
        <f t="shared" si="17"/>
        <v>22</v>
      </c>
      <c r="G39" t="str">
        <f t="shared" si="18"/>
        <v>49;22;30</v>
      </c>
      <c r="H39">
        <f t="shared" si="11"/>
        <v>49.375</v>
      </c>
      <c r="J39">
        <f t="shared" si="19"/>
        <v>1040</v>
      </c>
      <c r="K39" t="str">
        <f t="shared" si="20"/>
        <v>17</v>
      </c>
      <c r="L39" t="str">
        <f t="shared" si="21"/>
        <v>2,5</v>
      </c>
      <c r="M39" t="str">
        <f t="shared" si="22"/>
        <v>22</v>
      </c>
      <c r="N39" t="str">
        <f t="shared" si="23"/>
        <v>17;22;30</v>
      </c>
      <c r="O39">
        <f t="shared" si="12"/>
        <v>17.375</v>
      </c>
    </row>
    <row r="40" spans="1:15" x14ac:dyDescent="0.25">
      <c r="A40" t="s">
        <v>572</v>
      </c>
      <c r="B40" s="5" t="str">
        <f t="shared" si="13"/>
        <v>d</v>
      </c>
      <c r="C40">
        <f t="shared" si="14"/>
        <v>2958</v>
      </c>
      <c r="D40" t="str">
        <f t="shared" si="15"/>
        <v>1,5</v>
      </c>
      <c r="E40" t="str">
        <f t="shared" si="16"/>
        <v>49</v>
      </c>
      <c r="F40" s="6" t="str">
        <f t="shared" si="17"/>
        <v>19</v>
      </c>
      <c r="G40" t="str">
        <f t="shared" si="18"/>
        <v>49;19;30</v>
      </c>
      <c r="H40">
        <f t="shared" si="11"/>
        <v>49.325000000000003</v>
      </c>
      <c r="J40">
        <f t="shared" si="19"/>
        <v>1030</v>
      </c>
      <c r="K40" t="str">
        <f t="shared" si="20"/>
        <v>17</v>
      </c>
      <c r="L40" t="str">
        <f t="shared" si="21"/>
        <v>7,5</v>
      </c>
      <c r="M40" t="str">
        <f t="shared" si="22"/>
        <v>17</v>
      </c>
      <c r="N40" t="str">
        <f t="shared" si="23"/>
        <v>17;17;30</v>
      </c>
      <c r="O40">
        <f t="shared" si="12"/>
        <v>17.291666666666668</v>
      </c>
    </row>
    <row r="41" spans="1:15" x14ac:dyDescent="0.25">
      <c r="A41" t="s">
        <v>224</v>
      </c>
      <c r="B41" s="5" t="str">
        <f t="shared" si="13"/>
        <v>b</v>
      </c>
      <c r="C41">
        <f t="shared" si="14"/>
        <v>2970</v>
      </c>
      <c r="D41" t="str">
        <f t="shared" si="15"/>
        <v>4,5</v>
      </c>
      <c r="E41" t="str">
        <f t="shared" si="16"/>
        <v>49</v>
      </c>
      <c r="F41" s="6" t="str">
        <f t="shared" si="17"/>
        <v>34</v>
      </c>
      <c r="G41" t="str">
        <f t="shared" si="18"/>
        <v>49;34;30</v>
      </c>
      <c r="H41">
        <f t="shared" si="11"/>
        <v>49.575000000000003</v>
      </c>
      <c r="J41">
        <f t="shared" si="19"/>
        <v>1030</v>
      </c>
      <c r="K41" t="str">
        <f t="shared" si="20"/>
        <v>17</v>
      </c>
      <c r="L41" t="str">
        <f t="shared" si="21"/>
        <v>7,5</v>
      </c>
      <c r="M41" t="str">
        <f t="shared" si="22"/>
        <v>17</v>
      </c>
      <c r="N41" t="str">
        <f t="shared" si="23"/>
        <v>17;17;30</v>
      </c>
      <c r="O41">
        <f t="shared" si="12"/>
        <v>17.291666666666668</v>
      </c>
    </row>
    <row r="42" spans="1:15" x14ac:dyDescent="0.25">
      <c r="A42" t="s">
        <v>590</v>
      </c>
      <c r="B42" s="5" t="str">
        <f t="shared" si="13"/>
        <v>b</v>
      </c>
      <c r="C42">
        <f t="shared" si="14"/>
        <v>2952</v>
      </c>
      <c r="D42" t="str">
        <f t="shared" si="15"/>
        <v>4,5</v>
      </c>
      <c r="E42" t="str">
        <f t="shared" si="16"/>
        <v>49</v>
      </c>
      <c r="F42" s="6" t="str">
        <f t="shared" si="17"/>
        <v>16</v>
      </c>
      <c r="G42" t="str">
        <f t="shared" si="18"/>
        <v>49;16;30</v>
      </c>
      <c r="H42">
        <f t="shared" si="11"/>
        <v>49.274999999999999</v>
      </c>
      <c r="J42">
        <f t="shared" si="19"/>
        <v>980</v>
      </c>
      <c r="K42" t="str">
        <f t="shared" si="20"/>
        <v>16</v>
      </c>
      <c r="L42" t="str">
        <f t="shared" si="21"/>
        <v>7,5</v>
      </c>
      <c r="M42" t="str">
        <f t="shared" si="22"/>
        <v>27</v>
      </c>
      <c r="N42" t="str">
        <f t="shared" si="23"/>
        <v>16;27;30</v>
      </c>
      <c r="O42">
        <f t="shared" si="12"/>
        <v>16.458333333333332</v>
      </c>
    </row>
    <row r="43" spans="1:15" x14ac:dyDescent="0.25">
      <c r="A43" t="s">
        <v>599</v>
      </c>
      <c r="B43" s="5" t="str">
        <f t="shared" si="13"/>
        <v>a</v>
      </c>
      <c r="C43">
        <f t="shared" si="14"/>
        <v>3018</v>
      </c>
      <c r="D43" t="str">
        <f t="shared" si="15"/>
        <v>4,5</v>
      </c>
      <c r="E43" t="str">
        <f t="shared" si="16"/>
        <v>50</v>
      </c>
      <c r="F43" s="6" t="str">
        <f t="shared" si="17"/>
        <v>22</v>
      </c>
      <c r="G43" t="str">
        <f t="shared" si="18"/>
        <v>50;22;30</v>
      </c>
      <c r="H43">
        <f t="shared" si="11"/>
        <v>50.375</v>
      </c>
      <c r="J43">
        <f t="shared" si="19"/>
        <v>960</v>
      </c>
      <c r="K43" t="str">
        <f t="shared" si="20"/>
        <v>16</v>
      </c>
      <c r="L43" t="str">
        <f t="shared" si="21"/>
        <v>2,5</v>
      </c>
      <c r="M43" t="str">
        <f t="shared" si="22"/>
        <v>2</v>
      </c>
      <c r="N43" t="str">
        <f t="shared" si="23"/>
        <v>16;2;30</v>
      </c>
      <c r="O43">
        <f t="shared" si="12"/>
        <v>16.041666666666668</v>
      </c>
    </row>
    <row r="44" spans="1:15" x14ac:dyDescent="0.25">
      <c r="A44" t="s">
        <v>608</v>
      </c>
      <c r="B44" s="5" t="str">
        <f t="shared" si="13"/>
        <v>b</v>
      </c>
      <c r="C44">
        <f t="shared" si="14"/>
        <v>2952</v>
      </c>
      <c r="D44" t="str">
        <f t="shared" si="15"/>
        <v>4,5</v>
      </c>
      <c r="E44" t="str">
        <f t="shared" si="16"/>
        <v>49</v>
      </c>
      <c r="F44" s="6" t="str">
        <f t="shared" si="17"/>
        <v>16</v>
      </c>
      <c r="G44" t="str">
        <f t="shared" si="18"/>
        <v>49;16;30</v>
      </c>
      <c r="H44">
        <f t="shared" si="11"/>
        <v>49.274999999999999</v>
      </c>
      <c r="J44">
        <f t="shared" si="19"/>
        <v>1030</v>
      </c>
      <c r="K44" t="str">
        <f t="shared" si="20"/>
        <v>17</v>
      </c>
      <c r="L44" t="str">
        <f t="shared" si="21"/>
        <v>7,5</v>
      </c>
      <c r="M44" t="str">
        <f t="shared" si="22"/>
        <v>17</v>
      </c>
      <c r="N44" t="str">
        <f t="shared" si="23"/>
        <v>17;17;30</v>
      </c>
      <c r="O44">
        <f t="shared" si="12"/>
        <v>17.291666666666668</v>
      </c>
    </row>
    <row r="45" spans="1:15" x14ac:dyDescent="0.25">
      <c r="A45" t="s">
        <v>387</v>
      </c>
      <c r="B45" s="5" t="str">
        <f t="shared" si="13"/>
        <v>c</v>
      </c>
      <c r="C45">
        <f t="shared" si="14"/>
        <v>2976</v>
      </c>
      <c r="D45" t="str">
        <f t="shared" si="15"/>
        <v>1,5</v>
      </c>
      <c r="E45" t="str">
        <f t="shared" si="16"/>
        <v>49</v>
      </c>
      <c r="F45" s="6" t="str">
        <f t="shared" si="17"/>
        <v>37</v>
      </c>
      <c r="G45" t="str">
        <f t="shared" si="18"/>
        <v>49;37;30</v>
      </c>
      <c r="H45">
        <f t="shared" si="11"/>
        <v>49.625</v>
      </c>
      <c r="J45">
        <f t="shared" si="19"/>
        <v>1030</v>
      </c>
      <c r="K45" t="str">
        <f t="shared" si="20"/>
        <v>17</v>
      </c>
      <c r="L45" t="str">
        <f t="shared" si="21"/>
        <v>2,5</v>
      </c>
      <c r="M45" t="str">
        <f t="shared" si="22"/>
        <v>12</v>
      </c>
      <c r="N45" t="str">
        <f t="shared" si="23"/>
        <v>17;12;30</v>
      </c>
      <c r="O45">
        <f t="shared" si="12"/>
        <v>17.208333333333332</v>
      </c>
    </row>
    <row r="46" spans="1:15" x14ac:dyDescent="0.25">
      <c r="A46" t="s">
        <v>104</v>
      </c>
      <c r="B46" s="5" t="str">
        <f t="shared" si="13"/>
        <v>a</v>
      </c>
      <c r="C46">
        <f t="shared" si="14"/>
        <v>2934</v>
      </c>
      <c r="D46" t="str">
        <f t="shared" si="15"/>
        <v>4,5</v>
      </c>
      <c r="E46" t="str">
        <f t="shared" si="16"/>
        <v>48</v>
      </c>
      <c r="F46" s="6" t="str">
        <f t="shared" si="17"/>
        <v>58</v>
      </c>
      <c r="G46" t="str">
        <f t="shared" si="18"/>
        <v>48;58;30</v>
      </c>
      <c r="H46">
        <f t="shared" si="11"/>
        <v>48.975000000000001</v>
      </c>
      <c r="J46">
        <f t="shared" si="19"/>
        <v>1030</v>
      </c>
      <c r="K46" t="str">
        <f t="shared" si="20"/>
        <v>17</v>
      </c>
      <c r="L46" t="str">
        <f t="shared" si="21"/>
        <v>2,5</v>
      </c>
      <c r="M46" t="str">
        <f t="shared" si="22"/>
        <v>12</v>
      </c>
      <c r="N46" t="str">
        <f t="shared" si="23"/>
        <v>17;12;30</v>
      </c>
      <c r="O46">
        <f t="shared" si="12"/>
        <v>17.208333333333332</v>
      </c>
    </row>
    <row r="47" spans="1:15" x14ac:dyDescent="0.25">
      <c r="A47" t="s">
        <v>387</v>
      </c>
      <c r="B47" s="5" t="str">
        <f t="shared" si="13"/>
        <v>c</v>
      </c>
      <c r="C47">
        <f t="shared" si="14"/>
        <v>2976</v>
      </c>
      <c r="D47" t="str">
        <f t="shared" si="15"/>
        <v>1,5</v>
      </c>
      <c r="E47" t="str">
        <f t="shared" si="16"/>
        <v>49</v>
      </c>
      <c r="F47" s="6" t="str">
        <f t="shared" si="17"/>
        <v>37</v>
      </c>
      <c r="G47" t="str">
        <f t="shared" si="18"/>
        <v>49;37;30</v>
      </c>
      <c r="H47">
        <f t="shared" si="11"/>
        <v>49.625</v>
      </c>
      <c r="J47">
        <f t="shared" si="19"/>
        <v>1030</v>
      </c>
      <c r="K47" t="str">
        <f t="shared" si="20"/>
        <v>17</v>
      </c>
      <c r="L47" t="str">
        <f t="shared" si="21"/>
        <v>2,5</v>
      </c>
      <c r="M47" t="str">
        <f t="shared" si="22"/>
        <v>12</v>
      </c>
      <c r="N47" t="str">
        <f t="shared" si="23"/>
        <v>17;12;30</v>
      </c>
      <c r="O47">
        <f t="shared" si="12"/>
        <v>17.208333333333332</v>
      </c>
    </row>
    <row r="48" spans="1:15" x14ac:dyDescent="0.25">
      <c r="A48" t="s">
        <v>640</v>
      </c>
      <c r="B48" s="5" t="str">
        <f t="shared" si="13"/>
        <v>c</v>
      </c>
      <c r="C48">
        <f t="shared" si="14"/>
        <v>2934</v>
      </c>
      <c r="D48" t="str">
        <f t="shared" si="15"/>
        <v>1,5</v>
      </c>
      <c r="E48" t="str">
        <f t="shared" si="16"/>
        <v>48</v>
      </c>
      <c r="F48" s="6" t="str">
        <f t="shared" si="17"/>
        <v>55</v>
      </c>
      <c r="G48" t="str">
        <f t="shared" si="18"/>
        <v>48;55;30</v>
      </c>
      <c r="H48">
        <f t="shared" si="11"/>
        <v>48.924999999999997</v>
      </c>
      <c r="J48">
        <f t="shared" si="19"/>
        <v>960</v>
      </c>
      <c r="K48" t="str">
        <f t="shared" si="20"/>
        <v>16</v>
      </c>
      <c r="L48" t="str">
        <f t="shared" si="21"/>
        <v>2,5</v>
      </c>
      <c r="M48" t="str">
        <f t="shared" si="22"/>
        <v>2</v>
      </c>
      <c r="N48" t="str">
        <f t="shared" si="23"/>
        <v>16;2;30</v>
      </c>
      <c r="O48">
        <f t="shared" si="12"/>
        <v>16.041666666666668</v>
      </c>
    </row>
    <row r="49" spans="1:15" x14ac:dyDescent="0.25">
      <c r="A49" t="s">
        <v>649</v>
      </c>
      <c r="B49" s="5" t="str">
        <f t="shared" si="13"/>
        <v>d</v>
      </c>
      <c r="C49">
        <f t="shared" si="14"/>
        <v>2976</v>
      </c>
      <c r="D49" t="str">
        <f t="shared" si="15"/>
        <v>1,5</v>
      </c>
      <c r="E49" t="str">
        <f t="shared" si="16"/>
        <v>49</v>
      </c>
      <c r="F49" s="6" t="str">
        <f t="shared" si="17"/>
        <v>37</v>
      </c>
      <c r="G49" t="str">
        <f t="shared" si="18"/>
        <v>49;37;30</v>
      </c>
      <c r="H49">
        <f t="shared" si="11"/>
        <v>49.625</v>
      </c>
      <c r="J49">
        <f t="shared" si="19"/>
        <v>1030</v>
      </c>
      <c r="K49" t="str">
        <f t="shared" si="20"/>
        <v>17</v>
      </c>
      <c r="L49" t="str">
        <f t="shared" si="21"/>
        <v>7,5</v>
      </c>
      <c r="M49" t="str">
        <f t="shared" si="22"/>
        <v>17</v>
      </c>
      <c r="N49" t="str">
        <f t="shared" si="23"/>
        <v>17;17;30</v>
      </c>
      <c r="O49">
        <f t="shared" si="12"/>
        <v>17.291666666666668</v>
      </c>
    </row>
    <row r="50" spans="1:15" x14ac:dyDescent="0.25">
      <c r="A50" t="s">
        <v>659</v>
      </c>
      <c r="B50" s="5" t="str">
        <f t="shared" si="13"/>
        <v>a</v>
      </c>
      <c r="C50">
        <f t="shared" si="14"/>
        <v>2970</v>
      </c>
      <c r="D50" t="str">
        <f t="shared" si="15"/>
        <v>4,5</v>
      </c>
      <c r="E50" t="str">
        <f t="shared" si="16"/>
        <v>49</v>
      </c>
      <c r="F50" s="6" t="str">
        <f t="shared" si="17"/>
        <v>34</v>
      </c>
      <c r="G50" t="str">
        <f t="shared" si="18"/>
        <v>49;34;30</v>
      </c>
      <c r="H50">
        <f t="shared" si="11"/>
        <v>49.575000000000003</v>
      </c>
      <c r="J50">
        <f t="shared" si="19"/>
        <v>1020</v>
      </c>
      <c r="K50" t="str">
        <f t="shared" si="20"/>
        <v>17</v>
      </c>
      <c r="L50" t="str">
        <f t="shared" si="21"/>
        <v>2,5</v>
      </c>
      <c r="M50" t="str">
        <f t="shared" si="22"/>
        <v>2</v>
      </c>
      <c r="N50" t="str">
        <f t="shared" si="23"/>
        <v>17;2;30</v>
      </c>
      <c r="O50">
        <f t="shared" si="12"/>
        <v>17.041666666666668</v>
      </c>
    </row>
    <row r="51" spans="1:15" x14ac:dyDescent="0.25">
      <c r="A51" t="s">
        <v>670</v>
      </c>
      <c r="B51" s="5" t="str">
        <f t="shared" si="13"/>
        <v>c</v>
      </c>
      <c r="C51">
        <f t="shared" si="14"/>
        <v>2952</v>
      </c>
      <c r="D51" t="str">
        <f t="shared" si="15"/>
        <v>1,5</v>
      </c>
      <c r="E51" t="str">
        <f t="shared" si="16"/>
        <v>49</v>
      </c>
      <c r="F51" s="6" t="str">
        <f t="shared" si="17"/>
        <v>13</v>
      </c>
      <c r="G51" t="str">
        <f t="shared" si="18"/>
        <v>49;13;30</v>
      </c>
      <c r="H51">
        <f t="shared" si="11"/>
        <v>49.225000000000001</v>
      </c>
      <c r="J51">
        <f t="shared" si="19"/>
        <v>1010</v>
      </c>
      <c r="K51" t="str">
        <f t="shared" si="20"/>
        <v>16</v>
      </c>
      <c r="L51" t="str">
        <f t="shared" si="21"/>
        <v>2,5</v>
      </c>
      <c r="M51" t="str">
        <f t="shared" si="22"/>
        <v>52</v>
      </c>
      <c r="N51" t="str">
        <f t="shared" si="23"/>
        <v>16;52;30</v>
      </c>
      <c r="O51">
        <f t="shared" si="12"/>
        <v>16.875</v>
      </c>
    </row>
    <row r="52" spans="1:15" x14ac:dyDescent="0.25">
      <c r="A52" t="s">
        <v>387</v>
      </c>
      <c r="B52" s="5" t="str">
        <f t="shared" si="13"/>
        <v>c</v>
      </c>
      <c r="C52">
        <f t="shared" si="14"/>
        <v>2976</v>
      </c>
      <c r="D52" t="str">
        <f t="shared" si="15"/>
        <v>1,5</v>
      </c>
      <c r="E52" t="str">
        <f t="shared" si="16"/>
        <v>49</v>
      </c>
      <c r="F52" s="6" t="str">
        <f t="shared" si="17"/>
        <v>37</v>
      </c>
      <c r="G52" t="str">
        <f t="shared" si="18"/>
        <v>49;37;30</v>
      </c>
      <c r="H52">
        <f t="shared" si="11"/>
        <v>49.625</v>
      </c>
      <c r="J52">
        <f t="shared" si="19"/>
        <v>1030</v>
      </c>
      <c r="K52" t="str">
        <f t="shared" si="20"/>
        <v>17</v>
      </c>
      <c r="L52" t="str">
        <f t="shared" si="21"/>
        <v>2,5</v>
      </c>
      <c r="M52" t="str">
        <f t="shared" si="22"/>
        <v>12</v>
      </c>
      <c r="N52" t="str">
        <f t="shared" si="23"/>
        <v>17;12;30</v>
      </c>
      <c r="O52">
        <f t="shared" si="12"/>
        <v>17.208333333333332</v>
      </c>
    </row>
    <row r="53" spans="1:15" x14ac:dyDescent="0.25">
      <c r="A53" t="s">
        <v>61</v>
      </c>
      <c r="B53" s="5" t="str">
        <f t="shared" si="13"/>
        <v>d</v>
      </c>
      <c r="C53">
        <f t="shared" si="14"/>
        <v>2934</v>
      </c>
      <c r="D53" t="str">
        <f t="shared" si="15"/>
        <v>1,5</v>
      </c>
      <c r="E53" t="str">
        <f t="shared" si="16"/>
        <v>48</v>
      </c>
      <c r="F53" s="6" t="str">
        <f t="shared" si="17"/>
        <v>55</v>
      </c>
      <c r="G53" t="str">
        <f t="shared" si="18"/>
        <v>48;55;30</v>
      </c>
      <c r="H53">
        <f t="shared" si="11"/>
        <v>48.924999999999997</v>
      </c>
      <c r="J53">
        <f t="shared" si="19"/>
        <v>1040</v>
      </c>
      <c r="K53" t="str">
        <f t="shared" si="20"/>
        <v>17</v>
      </c>
      <c r="L53" t="str">
        <f t="shared" si="21"/>
        <v>7,5</v>
      </c>
      <c r="M53" t="str">
        <f t="shared" si="22"/>
        <v>27</v>
      </c>
      <c r="N53" t="str">
        <f t="shared" si="23"/>
        <v>17;27;30</v>
      </c>
      <c r="O53">
        <f t="shared" si="12"/>
        <v>17.458333333333332</v>
      </c>
    </row>
    <row r="54" spans="1:15" x14ac:dyDescent="0.25">
      <c r="A54" t="s">
        <v>340</v>
      </c>
      <c r="B54" s="5" t="str">
        <f t="shared" si="13"/>
        <v>a</v>
      </c>
      <c r="C54">
        <f t="shared" si="14"/>
        <v>2928</v>
      </c>
      <c r="D54" t="str">
        <f t="shared" si="15"/>
        <v>4,5</v>
      </c>
      <c r="E54" t="str">
        <f t="shared" si="16"/>
        <v>48</v>
      </c>
      <c r="F54" s="6" t="str">
        <f t="shared" si="17"/>
        <v>52</v>
      </c>
      <c r="G54" t="str">
        <f t="shared" si="18"/>
        <v>48;52;30</v>
      </c>
      <c r="H54">
        <f t="shared" si="11"/>
        <v>48.875</v>
      </c>
      <c r="J54">
        <f t="shared" si="19"/>
        <v>1050</v>
      </c>
      <c r="K54" t="str">
        <f t="shared" si="20"/>
        <v>17</v>
      </c>
      <c r="L54" t="str">
        <f t="shared" si="21"/>
        <v>2,5</v>
      </c>
      <c r="M54" t="str">
        <f t="shared" si="22"/>
        <v>32</v>
      </c>
      <c r="N54" t="str">
        <f t="shared" si="23"/>
        <v>17;32;30</v>
      </c>
      <c r="O54">
        <f t="shared" si="12"/>
        <v>17.541666666666668</v>
      </c>
    </row>
    <row r="55" spans="1:15" x14ac:dyDescent="0.25">
      <c r="A55" t="s">
        <v>698</v>
      </c>
      <c r="B55" s="5" t="str">
        <f t="shared" si="13"/>
        <v>c</v>
      </c>
      <c r="C55">
        <f t="shared" si="14"/>
        <v>2946</v>
      </c>
      <c r="D55" t="str">
        <f t="shared" si="15"/>
        <v>1,5</v>
      </c>
      <c r="E55" t="str">
        <f t="shared" si="16"/>
        <v>49</v>
      </c>
      <c r="F55" s="6" t="str">
        <f t="shared" si="17"/>
        <v>07</v>
      </c>
      <c r="G55" t="str">
        <f t="shared" si="18"/>
        <v>49;07;30</v>
      </c>
      <c r="H55">
        <f t="shared" si="11"/>
        <v>49.125</v>
      </c>
      <c r="J55">
        <f t="shared" si="19"/>
        <v>1070</v>
      </c>
      <c r="K55" t="str">
        <f t="shared" si="20"/>
        <v>17</v>
      </c>
      <c r="L55" t="str">
        <f t="shared" si="21"/>
        <v>2,5</v>
      </c>
      <c r="M55" t="str">
        <f t="shared" si="22"/>
        <v>52</v>
      </c>
      <c r="N55" t="str">
        <f t="shared" si="23"/>
        <v>17;52;30</v>
      </c>
      <c r="O55">
        <f t="shared" si="12"/>
        <v>17.875</v>
      </c>
    </row>
    <row r="56" spans="1:15" x14ac:dyDescent="0.25">
      <c r="A56" t="s">
        <v>707</v>
      </c>
      <c r="B56" s="5" t="str">
        <f t="shared" si="13"/>
        <v>d</v>
      </c>
      <c r="C56">
        <f t="shared" si="14"/>
        <v>3006</v>
      </c>
      <c r="D56" t="str">
        <f t="shared" si="15"/>
        <v>1,5</v>
      </c>
      <c r="E56" t="str">
        <f t="shared" si="16"/>
        <v>50</v>
      </c>
      <c r="F56" s="6" t="str">
        <f t="shared" si="17"/>
        <v>07</v>
      </c>
      <c r="G56" t="str">
        <f t="shared" si="18"/>
        <v>50;07;30</v>
      </c>
      <c r="H56">
        <f t="shared" si="11"/>
        <v>50.125</v>
      </c>
      <c r="J56">
        <f t="shared" si="19"/>
        <v>910</v>
      </c>
      <c r="K56" t="str">
        <f t="shared" si="20"/>
        <v>15</v>
      </c>
      <c r="L56" t="str">
        <f t="shared" si="21"/>
        <v>7,5</v>
      </c>
      <c r="M56" t="str">
        <f t="shared" si="22"/>
        <v>17</v>
      </c>
      <c r="N56" t="str">
        <f t="shared" si="23"/>
        <v>15;17;30</v>
      </c>
      <c r="O56">
        <f t="shared" si="12"/>
        <v>15.291666666666666</v>
      </c>
    </row>
    <row r="57" spans="1:15" x14ac:dyDescent="0.25">
      <c r="A57" t="s">
        <v>698</v>
      </c>
      <c r="B57" s="5" t="str">
        <f t="shared" si="13"/>
        <v>c</v>
      </c>
      <c r="C57">
        <f t="shared" si="14"/>
        <v>2946</v>
      </c>
      <c r="D57" t="str">
        <f t="shared" si="15"/>
        <v>1,5</v>
      </c>
      <c r="E57" t="str">
        <f t="shared" si="16"/>
        <v>49</v>
      </c>
      <c r="F57" s="6" t="str">
        <f t="shared" si="17"/>
        <v>07</v>
      </c>
      <c r="G57" t="str">
        <f t="shared" si="18"/>
        <v>49;07;30</v>
      </c>
      <c r="H57">
        <f t="shared" si="11"/>
        <v>49.125</v>
      </c>
      <c r="J57">
        <f t="shared" si="19"/>
        <v>1070</v>
      </c>
      <c r="K57" t="str">
        <f t="shared" si="20"/>
        <v>17</v>
      </c>
      <c r="L57" t="str">
        <f t="shared" si="21"/>
        <v>2,5</v>
      </c>
      <c r="M57" t="str">
        <f t="shared" si="22"/>
        <v>52</v>
      </c>
      <c r="N57" t="str">
        <f t="shared" si="23"/>
        <v>17;52;30</v>
      </c>
      <c r="O57">
        <f t="shared" si="12"/>
        <v>17.875</v>
      </c>
    </row>
    <row r="58" spans="1:15" x14ac:dyDescent="0.25">
      <c r="A58" t="s">
        <v>457</v>
      </c>
      <c r="B58" s="5" t="str">
        <f t="shared" si="13"/>
        <v>a</v>
      </c>
      <c r="C58">
        <f t="shared" si="14"/>
        <v>2952</v>
      </c>
      <c r="D58" t="str">
        <f t="shared" si="15"/>
        <v>4,5</v>
      </c>
      <c r="E58" t="str">
        <f t="shared" si="16"/>
        <v>49</v>
      </c>
      <c r="F58" s="6" t="str">
        <f t="shared" si="17"/>
        <v>16</v>
      </c>
      <c r="G58" t="str">
        <f t="shared" si="18"/>
        <v>49;16;30</v>
      </c>
      <c r="H58">
        <f t="shared" si="11"/>
        <v>49.274999999999999</v>
      </c>
      <c r="J58">
        <f t="shared" si="19"/>
        <v>1040</v>
      </c>
      <c r="K58" t="str">
        <f t="shared" si="20"/>
        <v>17</v>
      </c>
      <c r="L58" t="str">
        <f t="shared" si="21"/>
        <v>2,5</v>
      </c>
      <c r="M58" t="str">
        <f t="shared" si="22"/>
        <v>22</v>
      </c>
      <c r="N58" t="str">
        <f t="shared" si="23"/>
        <v>17;22;30</v>
      </c>
      <c r="O58">
        <f t="shared" si="12"/>
        <v>17.375</v>
      </c>
    </row>
    <row r="59" spans="1:15" x14ac:dyDescent="0.25">
      <c r="A59" t="s">
        <v>224</v>
      </c>
      <c r="B59" s="5" t="str">
        <f t="shared" si="13"/>
        <v>b</v>
      </c>
      <c r="C59">
        <f t="shared" si="14"/>
        <v>2970</v>
      </c>
      <c r="D59" t="str">
        <f t="shared" si="15"/>
        <v>4,5</v>
      </c>
      <c r="E59" t="str">
        <f t="shared" si="16"/>
        <v>49</v>
      </c>
      <c r="F59" s="6" t="str">
        <f t="shared" si="17"/>
        <v>34</v>
      </c>
      <c r="G59" t="str">
        <f t="shared" si="18"/>
        <v>49;34;30</v>
      </c>
      <c r="H59">
        <f t="shared" si="11"/>
        <v>49.575000000000003</v>
      </c>
      <c r="J59">
        <f t="shared" si="19"/>
        <v>1030</v>
      </c>
      <c r="K59" t="str">
        <f t="shared" si="20"/>
        <v>17</v>
      </c>
      <c r="L59" t="str">
        <f t="shared" si="21"/>
        <v>7,5</v>
      </c>
      <c r="M59" t="str">
        <f t="shared" si="22"/>
        <v>17</v>
      </c>
      <c r="N59" t="str">
        <f t="shared" si="23"/>
        <v>17;17;30</v>
      </c>
      <c r="O59">
        <f t="shared" si="12"/>
        <v>17.291666666666668</v>
      </c>
    </row>
    <row r="60" spans="1:15" x14ac:dyDescent="0.25">
      <c r="A60" t="s">
        <v>251</v>
      </c>
      <c r="B60" s="5" t="str">
        <f t="shared" si="13"/>
        <v>b</v>
      </c>
      <c r="C60">
        <f t="shared" si="14"/>
        <v>2934</v>
      </c>
      <c r="D60" t="str">
        <f t="shared" si="15"/>
        <v>4,5</v>
      </c>
      <c r="E60" t="str">
        <f t="shared" si="16"/>
        <v>48</v>
      </c>
      <c r="F60" s="6" t="str">
        <f t="shared" si="17"/>
        <v>58</v>
      </c>
      <c r="G60" t="str">
        <f t="shared" si="18"/>
        <v>48;58;30</v>
      </c>
      <c r="H60">
        <f t="shared" si="11"/>
        <v>48.975000000000001</v>
      </c>
      <c r="J60">
        <f t="shared" si="19"/>
        <v>1010</v>
      </c>
      <c r="K60" t="str">
        <f t="shared" si="20"/>
        <v>16</v>
      </c>
      <c r="L60" t="str">
        <f t="shared" si="21"/>
        <v>7,5</v>
      </c>
      <c r="M60" t="str">
        <f t="shared" si="22"/>
        <v>57</v>
      </c>
      <c r="N60" t="str">
        <f t="shared" si="23"/>
        <v>16;57;30</v>
      </c>
      <c r="O60">
        <f t="shared" si="12"/>
        <v>16.958333333333332</v>
      </c>
    </row>
    <row r="61" spans="1:15" x14ac:dyDescent="0.25">
      <c r="A61" t="s">
        <v>224</v>
      </c>
      <c r="B61" s="5" t="str">
        <f t="shared" si="13"/>
        <v>b</v>
      </c>
      <c r="C61">
        <f t="shared" si="14"/>
        <v>2970</v>
      </c>
      <c r="D61" t="str">
        <f t="shared" si="15"/>
        <v>4,5</v>
      </c>
      <c r="E61" t="str">
        <f t="shared" si="16"/>
        <v>49</v>
      </c>
      <c r="F61" s="6" t="str">
        <f t="shared" si="17"/>
        <v>34</v>
      </c>
      <c r="G61" t="str">
        <f t="shared" si="18"/>
        <v>49;34;30</v>
      </c>
      <c r="H61">
        <f t="shared" si="11"/>
        <v>49.575000000000003</v>
      </c>
      <c r="J61">
        <f t="shared" si="19"/>
        <v>1030</v>
      </c>
      <c r="K61" t="str">
        <f t="shared" si="20"/>
        <v>17</v>
      </c>
      <c r="L61" t="str">
        <f t="shared" si="21"/>
        <v>7,5</v>
      </c>
      <c r="M61" t="str">
        <f t="shared" si="22"/>
        <v>17</v>
      </c>
      <c r="N61" t="str">
        <f t="shared" si="23"/>
        <v>17;17;30</v>
      </c>
      <c r="O61">
        <f t="shared" si="12"/>
        <v>17.291666666666668</v>
      </c>
    </row>
    <row r="62" spans="1:15" x14ac:dyDescent="0.25">
      <c r="A62" t="s">
        <v>224</v>
      </c>
      <c r="B62" s="5" t="str">
        <f t="shared" si="13"/>
        <v>b</v>
      </c>
      <c r="C62">
        <f t="shared" si="14"/>
        <v>2970</v>
      </c>
      <c r="D62" t="str">
        <f t="shared" si="15"/>
        <v>4,5</v>
      </c>
      <c r="E62" t="str">
        <f t="shared" si="16"/>
        <v>49</v>
      </c>
      <c r="F62" s="6" t="str">
        <f t="shared" si="17"/>
        <v>34</v>
      </c>
      <c r="G62" t="str">
        <f t="shared" si="18"/>
        <v>49;34;30</v>
      </c>
      <c r="H62">
        <f t="shared" si="11"/>
        <v>49.575000000000003</v>
      </c>
      <c r="J62">
        <f t="shared" si="19"/>
        <v>1030</v>
      </c>
      <c r="K62" t="str">
        <f t="shared" si="20"/>
        <v>17</v>
      </c>
      <c r="L62" t="str">
        <f t="shared" si="21"/>
        <v>7,5</v>
      </c>
      <c r="M62" t="str">
        <f t="shared" si="22"/>
        <v>17</v>
      </c>
      <c r="N62" t="str">
        <f t="shared" si="23"/>
        <v>17;17;30</v>
      </c>
      <c r="O62">
        <f t="shared" si="12"/>
        <v>17.291666666666668</v>
      </c>
    </row>
    <row r="63" spans="1:15" x14ac:dyDescent="0.25">
      <c r="A63" t="s">
        <v>20</v>
      </c>
      <c r="B63" s="5" t="str">
        <f t="shared" si="13"/>
        <v>c</v>
      </c>
      <c r="C63">
        <f t="shared" si="14"/>
        <v>2928</v>
      </c>
      <c r="D63" t="str">
        <f t="shared" si="15"/>
        <v>1,5</v>
      </c>
      <c r="E63" t="str">
        <f t="shared" si="16"/>
        <v>48</v>
      </c>
      <c r="F63" s="6" t="str">
        <f t="shared" si="17"/>
        <v>49</v>
      </c>
      <c r="G63" t="str">
        <f t="shared" si="18"/>
        <v>48;49;30</v>
      </c>
      <c r="H63">
        <f t="shared" si="11"/>
        <v>48.825000000000003</v>
      </c>
      <c r="J63">
        <f t="shared" si="19"/>
        <v>990</v>
      </c>
      <c r="K63" t="str">
        <f t="shared" si="20"/>
        <v>16</v>
      </c>
      <c r="L63" t="str">
        <f t="shared" si="21"/>
        <v>2,5</v>
      </c>
      <c r="M63" t="str">
        <f t="shared" si="22"/>
        <v>32</v>
      </c>
      <c r="N63" t="str">
        <f t="shared" si="23"/>
        <v>16;32;30</v>
      </c>
      <c r="O63">
        <f t="shared" si="12"/>
        <v>16.541666666666668</v>
      </c>
    </row>
    <row r="64" spans="1:15" x14ac:dyDescent="0.25">
      <c r="A64" t="s">
        <v>457</v>
      </c>
      <c r="B64" s="5" t="str">
        <f t="shared" si="13"/>
        <v>a</v>
      </c>
      <c r="C64">
        <f t="shared" si="14"/>
        <v>2952</v>
      </c>
      <c r="D64" t="str">
        <f t="shared" si="15"/>
        <v>4,5</v>
      </c>
      <c r="E64" t="str">
        <f t="shared" si="16"/>
        <v>49</v>
      </c>
      <c r="F64" s="6" t="str">
        <f t="shared" si="17"/>
        <v>16</v>
      </c>
      <c r="G64" t="str">
        <f t="shared" si="18"/>
        <v>49;16;30</v>
      </c>
      <c r="H64">
        <f t="shared" si="11"/>
        <v>49.274999999999999</v>
      </c>
      <c r="J64">
        <f t="shared" si="19"/>
        <v>1040</v>
      </c>
      <c r="K64" t="str">
        <f t="shared" si="20"/>
        <v>17</v>
      </c>
      <c r="L64" t="str">
        <f t="shared" si="21"/>
        <v>2,5</v>
      </c>
      <c r="M64" t="str">
        <f t="shared" si="22"/>
        <v>22</v>
      </c>
      <c r="N64" t="str">
        <f t="shared" si="23"/>
        <v>17;22;30</v>
      </c>
      <c r="O64">
        <f t="shared" si="12"/>
        <v>17.375</v>
      </c>
    </row>
    <row r="65" spans="1:15" x14ac:dyDescent="0.25">
      <c r="A65" t="s">
        <v>358</v>
      </c>
      <c r="B65" s="5" t="str">
        <f t="shared" si="13"/>
        <v>a</v>
      </c>
      <c r="C65">
        <f t="shared" si="14"/>
        <v>2958</v>
      </c>
      <c r="D65" t="str">
        <f t="shared" si="15"/>
        <v>4,5</v>
      </c>
      <c r="E65" t="str">
        <f t="shared" si="16"/>
        <v>49</v>
      </c>
      <c r="F65" s="6" t="str">
        <f t="shared" si="17"/>
        <v>22</v>
      </c>
      <c r="G65" t="str">
        <f t="shared" si="18"/>
        <v>49;22;30</v>
      </c>
      <c r="H65">
        <f t="shared" si="11"/>
        <v>49.375</v>
      </c>
      <c r="J65">
        <f t="shared" si="19"/>
        <v>1030</v>
      </c>
      <c r="K65" t="str">
        <f t="shared" si="20"/>
        <v>17</v>
      </c>
      <c r="L65" t="str">
        <f t="shared" si="21"/>
        <v>2,5</v>
      </c>
      <c r="M65" t="str">
        <f t="shared" si="22"/>
        <v>12</v>
      </c>
      <c r="N65" t="str">
        <f t="shared" si="23"/>
        <v>17;12;30</v>
      </c>
      <c r="O65">
        <f t="shared" si="12"/>
        <v>17.208333333333332</v>
      </c>
    </row>
    <row r="66" spans="1:15" x14ac:dyDescent="0.25">
      <c r="A66" t="s">
        <v>348</v>
      </c>
      <c r="B66" s="5" t="str">
        <f t="shared" ref="B66:B97" si="24">RIGHT(A:A,1)</f>
        <v>d</v>
      </c>
      <c r="C66">
        <f t="shared" ref="C66:C90" si="25">3354-(LEFT(A:A,2)*6)</f>
        <v>2982</v>
      </c>
      <c r="D66" t="str">
        <f t="shared" ref="D66:D89" si="26">(IF(B:B="c","1,5",IF(B:B="d","1,5",IF(B:B="a","4,5",IF(B:B="b","4,5")))))</f>
        <v>1,5</v>
      </c>
      <c r="E66" t="str">
        <f t="shared" ref="E66:E89" si="27">TEXT(INT(C:C/60),"00")</f>
        <v>49</v>
      </c>
      <c r="F66" s="6" t="str">
        <f t="shared" ref="F66:F89" si="28">TEXT((C:C/60-(INT(C:C/60)))*60+INT(D:D),"00")</f>
        <v>43</v>
      </c>
      <c r="G66" t="str">
        <f t="shared" ref="G66:G97" si="29">CONCATENATE(E:E,";",F:F,";30")</f>
        <v>49;43;30</v>
      </c>
      <c r="H66">
        <f t="shared" si="11"/>
        <v>49.725000000000001</v>
      </c>
      <c r="J66">
        <f t="shared" ref="J66:J89" si="30">340+MID(A:A,3,2)*10</f>
        <v>1020</v>
      </c>
      <c r="K66" t="str">
        <f t="shared" ref="K66:K97" si="31">TEXT(INT(J:J/60),0)</f>
        <v>17</v>
      </c>
      <c r="L66" t="str">
        <f t="shared" ref="L66:L89" si="32">(IF(B:B="d","7,5",IF(B:B="c","2,5",IF(B:B="b","7,5",IF(B:B="a","2,5")))))</f>
        <v>7,5</v>
      </c>
      <c r="M66" t="str">
        <f t="shared" ref="M66:M97" si="33">(TEXT((((J:J/60)-INT(J:J/60))*60)+INT(L:L),0))</f>
        <v>7</v>
      </c>
      <c r="N66" t="str">
        <f t="shared" ref="N66:N97" si="34">CONCATENATE(K:K,";",M:M,";30")</f>
        <v>17;7;30</v>
      </c>
      <c r="O66">
        <f t="shared" si="12"/>
        <v>17.125</v>
      </c>
    </row>
    <row r="67" spans="1:15" x14ac:dyDescent="0.25">
      <c r="A67" t="s">
        <v>379</v>
      </c>
      <c r="B67" s="5" t="str">
        <f t="shared" si="24"/>
        <v>c</v>
      </c>
      <c r="C67">
        <f t="shared" si="25"/>
        <v>2970</v>
      </c>
      <c r="D67" t="str">
        <f t="shared" si="26"/>
        <v>1,5</v>
      </c>
      <c r="E67" t="str">
        <f t="shared" si="27"/>
        <v>49</v>
      </c>
      <c r="F67" s="6" t="str">
        <f t="shared" si="28"/>
        <v>31</v>
      </c>
      <c r="G67" t="str">
        <f t="shared" si="29"/>
        <v>49;31;30</v>
      </c>
      <c r="H67">
        <f t="shared" ref="H67:H130" si="35">(E67+(F67/60))+30/3600</f>
        <v>49.524999999999999</v>
      </c>
      <c r="J67">
        <f t="shared" si="30"/>
        <v>1040</v>
      </c>
      <c r="K67" t="str">
        <f t="shared" si="31"/>
        <v>17</v>
      </c>
      <c r="L67" t="str">
        <f t="shared" si="32"/>
        <v>2,5</v>
      </c>
      <c r="M67" t="str">
        <f t="shared" si="33"/>
        <v>22</v>
      </c>
      <c r="N67" t="str">
        <f t="shared" si="34"/>
        <v>17;22;30</v>
      </c>
      <c r="O67">
        <f t="shared" ref="O67:O130" si="36">K67+M67/60+30/3600</f>
        <v>17.375</v>
      </c>
    </row>
    <row r="68" spans="1:15" x14ac:dyDescent="0.25">
      <c r="A68" t="s">
        <v>340</v>
      </c>
      <c r="B68" s="5" t="str">
        <f t="shared" si="24"/>
        <v>a</v>
      </c>
      <c r="C68">
        <f t="shared" si="25"/>
        <v>2928</v>
      </c>
      <c r="D68" t="str">
        <f t="shared" si="26"/>
        <v>4,5</v>
      </c>
      <c r="E68" t="str">
        <f t="shared" si="27"/>
        <v>48</v>
      </c>
      <c r="F68" s="6" t="str">
        <f t="shared" si="28"/>
        <v>52</v>
      </c>
      <c r="G68" t="str">
        <f t="shared" si="29"/>
        <v>48;52;30</v>
      </c>
      <c r="H68">
        <f t="shared" si="35"/>
        <v>48.875</v>
      </c>
      <c r="J68">
        <f t="shared" si="30"/>
        <v>1050</v>
      </c>
      <c r="K68" t="str">
        <f t="shared" si="31"/>
        <v>17</v>
      </c>
      <c r="L68" t="str">
        <f t="shared" si="32"/>
        <v>2,5</v>
      </c>
      <c r="M68" t="str">
        <f t="shared" si="33"/>
        <v>32</v>
      </c>
      <c r="N68" t="str">
        <f t="shared" si="34"/>
        <v>17;32;30</v>
      </c>
      <c r="O68">
        <f t="shared" si="36"/>
        <v>17.541666666666668</v>
      </c>
    </row>
    <row r="69" spans="1:15" x14ac:dyDescent="0.25">
      <c r="A69" t="s">
        <v>396</v>
      </c>
      <c r="B69" s="5" t="str">
        <f t="shared" si="24"/>
        <v>a</v>
      </c>
      <c r="C69">
        <f t="shared" si="25"/>
        <v>2976</v>
      </c>
      <c r="D69" t="str">
        <f t="shared" si="26"/>
        <v>4,5</v>
      </c>
      <c r="E69" t="str">
        <f t="shared" si="27"/>
        <v>49</v>
      </c>
      <c r="F69" s="6" t="str">
        <f t="shared" si="28"/>
        <v>40</v>
      </c>
      <c r="G69" t="str">
        <f t="shared" si="29"/>
        <v>49;40;30</v>
      </c>
      <c r="H69">
        <f t="shared" si="35"/>
        <v>49.674999999999997</v>
      </c>
      <c r="J69">
        <f t="shared" si="30"/>
        <v>1040</v>
      </c>
      <c r="K69" t="str">
        <f t="shared" si="31"/>
        <v>17</v>
      </c>
      <c r="L69" t="str">
        <f t="shared" si="32"/>
        <v>2,5</v>
      </c>
      <c r="M69" t="str">
        <f t="shared" si="33"/>
        <v>22</v>
      </c>
      <c r="N69" t="str">
        <f t="shared" si="34"/>
        <v>17;22;30</v>
      </c>
      <c r="O69">
        <f t="shared" si="36"/>
        <v>17.375</v>
      </c>
    </row>
    <row r="70" spans="1:15" x14ac:dyDescent="0.25">
      <c r="A70" t="s">
        <v>404</v>
      </c>
      <c r="B70" s="5" t="str">
        <f t="shared" si="24"/>
        <v>d</v>
      </c>
      <c r="C70">
        <f t="shared" si="25"/>
        <v>2970</v>
      </c>
      <c r="D70" t="str">
        <f t="shared" si="26"/>
        <v>1,5</v>
      </c>
      <c r="E70" t="str">
        <f t="shared" si="27"/>
        <v>49</v>
      </c>
      <c r="F70" s="6" t="str">
        <f t="shared" si="28"/>
        <v>31</v>
      </c>
      <c r="G70" t="str">
        <f t="shared" si="29"/>
        <v>49;31;30</v>
      </c>
      <c r="H70">
        <f t="shared" si="35"/>
        <v>49.524999999999999</v>
      </c>
      <c r="J70">
        <f t="shared" si="30"/>
        <v>1020</v>
      </c>
      <c r="K70" t="str">
        <f t="shared" si="31"/>
        <v>17</v>
      </c>
      <c r="L70" t="str">
        <f t="shared" si="32"/>
        <v>7,5</v>
      </c>
      <c r="M70" t="str">
        <f t="shared" si="33"/>
        <v>7</v>
      </c>
      <c r="N70" t="str">
        <f t="shared" si="34"/>
        <v>17;7;30</v>
      </c>
      <c r="O70">
        <f t="shared" si="36"/>
        <v>17.125</v>
      </c>
    </row>
    <row r="71" spans="1:15" x14ac:dyDescent="0.25">
      <c r="A71" t="s">
        <v>387</v>
      </c>
      <c r="B71" s="5" t="str">
        <f t="shared" si="24"/>
        <v>c</v>
      </c>
      <c r="C71">
        <f t="shared" si="25"/>
        <v>2976</v>
      </c>
      <c r="D71" t="str">
        <f t="shared" si="26"/>
        <v>1,5</v>
      </c>
      <c r="E71" t="str">
        <f t="shared" si="27"/>
        <v>49</v>
      </c>
      <c r="F71" s="6" t="str">
        <f t="shared" si="28"/>
        <v>37</v>
      </c>
      <c r="G71" t="str">
        <f t="shared" si="29"/>
        <v>49;37;30</v>
      </c>
      <c r="H71">
        <f t="shared" si="35"/>
        <v>49.625</v>
      </c>
      <c r="J71">
        <f t="shared" si="30"/>
        <v>1030</v>
      </c>
      <c r="K71" t="str">
        <f t="shared" si="31"/>
        <v>17</v>
      </c>
      <c r="L71" t="str">
        <f t="shared" si="32"/>
        <v>2,5</v>
      </c>
      <c r="M71" t="str">
        <f t="shared" si="33"/>
        <v>12</v>
      </c>
      <c r="N71" t="str">
        <f t="shared" si="34"/>
        <v>17;12;30</v>
      </c>
      <c r="O71">
        <f t="shared" si="36"/>
        <v>17.208333333333332</v>
      </c>
    </row>
    <row r="72" spans="1:15" x14ac:dyDescent="0.25">
      <c r="A72" t="s">
        <v>404</v>
      </c>
      <c r="B72" s="5" t="str">
        <f t="shared" si="24"/>
        <v>d</v>
      </c>
      <c r="C72">
        <f t="shared" si="25"/>
        <v>2970</v>
      </c>
      <c r="D72" t="str">
        <f t="shared" si="26"/>
        <v>1,5</v>
      </c>
      <c r="E72" t="str">
        <f t="shared" si="27"/>
        <v>49</v>
      </c>
      <c r="F72" s="6" t="str">
        <f t="shared" si="28"/>
        <v>31</v>
      </c>
      <c r="G72" t="str">
        <f t="shared" si="29"/>
        <v>49;31;30</v>
      </c>
      <c r="H72">
        <f t="shared" si="35"/>
        <v>49.524999999999999</v>
      </c>
      <c r="J72">
        <f t="shared" si="30"/>
        <v>1020</v>
      </c>
      <c r="K72" t="str">
        <f t="shared" si="31"/>
        <v>17</v>
      </c>
      <c r="L72" t="str">
        <f t="shared" si="32"/>
        <v>7,5</v>
      </c>
      <c r="M72" t="str">
        <f t="shared" si="33"/>
        <v>7</v>
      </c>
      <c r="N72" t="str">
        <f t="shared" si="34"/>
        <v>17;7;30</v>
      </c>
      <c r="O72">
        <f t="shared" si="36"/>
        <v>17.125</v>
      </c>
    </row>
    <row r="73" spans="1:15" x14ac:dyDescent="0.25">
      <c r="A73" t="s">
        <v>358</v>
      </c>
      <c r="B73" s="5" t="str">
        <f t="shared" si="24"/>
        <v>a</v>
      </c>
      <c r="C73">
        <f t="shared" si="25"/>
        <v>2958</v>
      </c>
      <c r="D73" t="str">
        <f t="shared" si="26"/>
        <v>4,5</v>
      </c>
      <c r="E73" t="str">
        <f t="shared" si="27"/>
        <v>49</v>
      </c>
      <c r="F73" s="6" t="str">
        <f t="shared" si="28"/>
        <v>22</v>
      </c>
      <c r="G73" t="str">
        <f t="shared" si="29"/>
        <v>49;22;30</v>
      </c>
      <c r="H73">
        <f t="shared" si="35"/>
        <v>49.375</v>
      </c>
      <c r="J73">
        <f t="shared" si="30"/>
        <v>1030</v>
      </c>
      <c r="K73" t="str">
        <f t="shared" si="31"/>
        <v>17</v>
      </c>
      <c r="L73" t="str">
        <f t="shared" si="32"/>
        <v>2,5</v>
      </c>
      <c r="M73" t="str">
        <f t="shared" si="33"/>
        <v>12</v>
      </c>
      <c r="N73" t="str">
        <f t="shared" si="34"/>
        <v>17;12;30</v>
      </c>
      <c r="O73">
        <f t="shared" si="36"/>
        <v>17.208333333333332</v>
      </c>
    </row>
    <row r="74" spans="1:15" x14ac:dyDescent="0.25">
      <c r="A74" t="s">
        <v>358</v>
      </c>
      <c r="B74" s="5" t="str">
        <f t="shared" si="24"/>
        <v>a</v>
      </c>
      <c r="C74">
        <f t="shared" si="25"/>
        <v>2958</v>
      </c>
      <c r="D74" t="str">
        <f t="shared" si="26"/>
        <v>4,5</v>
      </c>
      <c r="E74" t="str">
        <f t="shared" si="27"/>
        <v>49</v>
      </c>
      <c r="F74" s="6" t="str">
        <f t="shared" si="28"/>
        <v>22</v>
      </c>
      <c r="G74" t="str">
        <f t="shared" si="29"/>
        <v>49;22;30</v>
      </c>
      <c r="H74">
        <f t="shared" si="35"/>
        <v>49.375</v>
      </c>
      <c r="J74">
        <f t="shared" si="30"/>
        <v>1030</v>
      </c>
      <c r="K74" t="str">
        <f t="shared" si="31"/>
        <v>17</v>
      </c>
      <c r="L74" t="str">
        <f t="shared" si="32"/>
        <v>2,5</v>
      </c>
      <c r="M74" t="str">
        <f t="shared" si="33"/>
        <v>12</v>
      </c>
      <c r="N74" t="str">
        <f t="shared" si="34"/>
        <v>17;12;30</v>
      </c>
      <c r="O74">
        <f t="shared" si="36"/>
        <v>17.208333333333332</v>
      </c>
    </row>
    <row r="75" spans="1:15" x14ac:dyDescent="0.25">
      <c r="A75" t="s">
        <v>61</v>
      </c>
      <c r="B75" s="5" t="str">
        <f t="shared" si="24"/>
        <v>d</v>
      </c>
      <c r="C75">
        <f t="shared" si="25"/>
        <v>2934</v>
      </c>
      <c r="D75" t="str">
        <f t="shared" si="26"/>
        <v>1,5</v>
      </c>
      <c r="E75" t="str">
        <f t="shared" si="27"/>
        <v>48</v>
      </c>
      <c r="F75" s="6" t="str">
        <f t="shared" si="28"/>
        <v>55</v>
      </c>
      <c r="G75" t="str">
        <f t="shared" si="29"/>
        <v>48;55;30</v>
      </c>
      <c r="H75">
        <f t="shared" si="35"/>
        <v>48.924999999999997</v>
      </c>
      <c r="J75">
        <f t="shared" si="30"/>
        <v>1040</v>
      </c>
      <c r="K75" t="str">
        <f t="shared" si="31"/>
        <v>17</v>
      </c>
      <c r="L75" t="str">
        <f t="shared" si="32"/>
        <v>7,5</v>
      </c>
      <c r="M75" t="str">
        <f t="shared" si="33"/>
        <v>27</v>
      </c>
      <c r="N75" t="str">
        <f t="shared" si="34"/>
        <v>17;27;30</v>
      </c>
      <c r="O75">
        <f t="shared" si="36"/>
        <v>17.458333333333332</v>
      </c>
    </row>
    <row r="76" spans="1:15" x14ac:dyDescent="0.25">
      <c r="A76" t="s">
        <v>30</v>
      </c>
      <c r="B76" s="5" t="str">
        <f t="shared" si="24"/>
        <v>a</v>
      </c>
      <c r="C76">
        <f t="shared" si="25"/>
        <v>2934</v>
      </c>
      <c r="D76" t="str">
        <f t="shared" si="26"/>
        <v>4,5</v>
      </c>
      <c r="E76" t="str">
        <f t="shared" si="27"/>
        <v>48</v>
      </c>
      <c r="F76" s="6" t="str">
        <f t="shared" si="28"/>
        <v>58</v>
      </c>
      <c r="G76" t="str">
        <f t="shared" si="29"/>
        <v>48;58;30</v>
      </c>
      <c r="H76">
        <f t="shared" si="35"/>
        <v>48.975000000000001</v>
      </c>
      <c r="J76">
        <f t="shared" si="30"/>
        <v>1040</v>
      </c>
      <c r="K76" t="str">
        <f t="shared" si="31"/>
        <v>17</v>
      </c>
      <c r="L76" t="str">
        <f t="shared" si="32"/>
        <v>2,5</v>
      </c>
      <c r="M76" t="str">
        <f t="shared" si="33"/>
        <v>22</v>
      </c>
      <c r="N76" t="str">
        <f t="shared" si="34"/>
        <v>17;22;30</v>
      </c>
      <c r="O76">
        <f t="shared" si="36"/>
        <v>17.375</v>
      </c>
    </row>
    <row r="77" spans="1:15" x14ac:dyDescent="0.25">
      <c r="A77" t="s">
        <v>30</v>
      </c>
      <c r="B77" s="5" t="str">
        <f t="shared" si="24"/>
        <v>a</v>
      </c>
      <c r="C77">
        <f t="shared" si="25"/>
        <v>2934</v>
      </c>
      <c r="D77" t="str">
        <f t="shared" si="26"/>
        <v>4,5</v>
      </c>
      <c r="E77" t="str">
        <f t="shared" si="27"/>
        <v>48</v>
      </c>
      <c r="F77" s="6" t="str">
        <f t="shared" si="28"/>
        <v>58</v>
      </c>
      <c r="G77" t="str">
        <f t="shared" si="29"/>
        <v>48;58;30</v>
      </c>
      <c r="H77">
        <f t="shared" si="35"/>
        <v>48.975000000000001</v>
      </c>
      <c r="J77">
        <f t="shared" si="30"/>
        <v>1040</v>
      </c>
      <c r="K77" t="str">
        <f t="shared" si="31"/>
        <v>17</v>
      </c>
      <c r="L77" t="str">
        <f t="shared" si="32"/>
        <v>2,5</v>
      </c>
      <c r="M77" t="str">
        <f t="shared" si="33"/>
        <v>22</v>
      </c>
      <c r="N77" t="str">
        <f t="shared" si="34"/>
        <v>17;22;30</v>
      </c>
      <c r="O77">
        <f t="shared" si="36"/>
        <v>17.375</v>
      </c>
    </row>
    <row r="78" spans="1:15" x14ac:dyDescent="0.25">
      <c r="A78" t="s">
        <v>224</v>
      </c>
      <c r="B78" s="5" t="str">
        <f t="shared" si="24"/>
        <v>b</v>
      </c>
      <c r="C78">
        <f t="shared" si="25"/>
        <v>2970</v>
      </c>
      <c r="D78" t="str">
        <f t="shared" si="26"/>
        <v>4,5</v>
      </c>
      <c r="E78" t="str">
        <f t="shared" si="27"/>
        <v>49</v>
      </c>
      <c r="F78" s="6" t="str">
        <f t="shared" si="28"/>
        <v>34</v>
      </c>
      <c r="G78" t="str">
        <f t="shared" si="29"/>
        <v>49;34;30</v>
      </c>
      <c r="H78">
        <f t="shared" si="35"/>
        <v>49.575000000000003</v>
      </c>
      <c r="J78">
        <f t="shared" si="30"/>
        <v>1030</v>
      </c>
      <c r="K78" t="str">
        <f t="shared" si="31"/>
        <v>17</v>
      </c>
      <c r="L78" t="str">
        <f t="shared" si="32"/>
        <v>7,5</v>
      </c>
      <c r="M78" t="str">
        <f t="shared" si="33"/>
        <v>17</v>
      </c>
      <c r="N78" t="str">
        <f t="shared" si="34"/>
        <v>17;17;30</v>
      </c>
      <c r="O78">
        <f t="shared" si="36"/>
        <v>17.291666666666668</v>
      </c>
    </row>
    <row r="79" spans="1:15" x14ac:dyDescent="0.25">
      <c r="A79" t="s">
        <v>95</v>
      </c>
      <c r="B79" s="5" t="str">
        <f t="shared" si="24"/>
        <v>a</v>
      </c>
      <c r="C79">
        <f t="shared" si="25"/>
        <v>2976</v>
      </c>
      <c r="D79" t="str">
        <f t="shared" si="26"/>
        <v>4,5</v>
      </c>
      <c r="E79" t="str">
        <f t="shared" si="27"/>
        <v>49</v>
      </c>
      <c r="F79" s="6" t="str">
        <f t="shared" si="28"/>
        <v>40</v>
      </c>
      <c r="G79" t="str">
        <f t="shared" si="29"/>
        <v>49;40;30</v>
      </c>
      <c r="H79">
        <f t="shared" si="35"/>
        <v>49.674999999999997</v>
      </c>
      <c r="J79">
        <f t="shared" si="30"/>
        <v>1020</v>
      </c>
      <c r="K79" t="str">
        <f t="shared" si="31"/>
        <v>17</v>
      </c>
      <c r="L79" t="str">
        <f t="shared" si="32"/>
        <v>2,5</v>
      </c>
      <c r="M79" t="str">
        <f t="shared" si="33"/>
        <v>2</v>
      </c>
      <c r="N79" t="str">
        <f t="shared" si="34"/>
        <v>17;2;30</v>
      </c>
      <c r="O79">
        <f t="shared" si="36"/>
        <v>17.041666666666668</v>
      </c>
    </row>
    <row r="80" spans="1:15" x14ac:dyDescent="0.25">
      <c r="A80" t="s">
        <v>262</v>
      </c>
      <c r="B80" s="5" t="str">
        <f t="shared" si="24"/>
        <v>a</v>
      </c>
      <c r="C80">
        <f t="shared" si="25"/>
        <v>2964</v>
      </c>
      <c r="D80" t="str">
        <f t="shared" si="26"/>
        <v>4,5</v>
      </c>
      <c r="E80" t="str">
        <f t="shared" si="27"/>
        <v>49</v>
      </c>
      <c r="F80" s="6" t="str">
        <f t="shared" si="28"/>
        <v>28</v>
      </c>
      <c r="G80" t="str">
        <f t="shared" si="29"/>
        <v>49;28;30</v>
      </c>
      <c r="H80">
        <f t="shared" si="35"/>
        <v>49.475000000000001</v>
      </c>
      <c r="J80">
        <f t="shared" si="30"/>
        <v>1040</v>
      </c>
      <c r="K80" t="str">
        <f t="shared" si="31"/>
        <v>17</v>
      </c>
      <c r="L80" t="str">
        <f t="shared" si="32"/>
        <v>2,5</v>
      </c>
      <c r="M80" t="str">
        <f t="shared" si="33"/>
        <v>22</v>
      </c>
      <c r="N80" t="str">
        <f t="shared" si="34"/>
        <v>17;22;30</v>
      </c>
      <c r="O80">
        <f t="shared" si="36"/>
        <v>17.375</v>
      </c>
    </row>
    <row r="81" spans="1:15" s="4" customFormat="1" x14ac:dyDescent="0.25">
      <c r="A81" t="s">
        <v>303</v>
      </c>
      <c r="B81" s="7" t="str">
        <f t="shared" si="24"/>
        <v>a</v>
      </c>
      <c r="C81" s="4">
        <f t="shared" si="25"/>
        <v>2970</v>
      </c>
      <c r="D81" s="4" t="str">
        <f t="shared" si="26"/>
        <v>4,5</v>
      </c>
      <c r="E81" s="4" t="str">
        <f t="shared" si="27"/>
        <v>49</v>
      </c>
      <c r="F81" s="8" t="str">
        <f t="shared" si="28"/>
        <v>34</v>
      </c>
      <c r="G81" s="4" t="str">
        <f t="shared" si="29"/>
        <v>49;34;30</v>
      </c>
      <c r="H81">
        <f t="shared" si="35"/>
        <v>49.575000000000003</v>
      </c>
      <c r="J81" s="4">
        <f t="shared" si="30"/>
        <v>1030</v>
      </c>
      <c r="K81" s="4" t="str">
        <f t="shared" si="31"/>
        <v>17</v>
      </c>
      <c r="L81" s="4" t="str">
        <f t="shared" si="32"/>
        <v>2,5</v>
      </c>
      <c r="M81" s="4" t="str">
        <f t="shared" si="33"/>
        <v>12</v>
      </c>
      <c r="N81" s="4" t="str">
        <f t="shared" si="34"/>
        <v>17;12;30</v>
      </c>
      <c r="O81">
        <f t="shared" si="36"/>
        <v>17.208333333333332</v>
      </c>
    </row>
    <row r="82" spans="1:15" x14ac:dyDescent="0.25">
      <c r="A82" t="s">
        <v>192</v>
      </c>
      <c r="B82" s="5" t="str">
        <f t="shared" si="24"/>
        <v>b</v>
      </c>
      <c r="C82">
        <f t="shared" si="25"/>
        <v>2970</v>
      </c>
      <c r="D82" t="str">
        <f t="shared" si="26"/>
        <v>4,5</v>
      </c>
      <c r="E82" t="str">
        <f t="shared" si="27"/>
        <v>49</v>
      </c>
      <c r="F82" s="6" t="str">
        <f t="shared" si="28"/>
        <v>34</v>
      </c>
      <c r="G82" t="str">
        <f t="shared" si="29"/>
        <v>49;34;30</v>
      </c>
      <c r="H82">
        <f t="shared" si="35"/>
        <v>49.575000000000003</v>
      </c>
      <c r="J82">
        <f t="shared" si="30"/>
        <v>1080</v>
      </c>
      <c r="K82" t="str">
        <f t="shared" si="31"/>
        <v>18</v>
      </c>
      <c r="L82" t="str">
        <f t="shared" si="32"/>
        <v>7,5</v>
      </c>
      <c r="M82" t="str">
        <f t="shared" si="33"/>
        <v>7</v>
      </c>
      <c r="N82" t="str">
        <f t="shared" si="34"/>
        <v>18;7;30</v>
      </c>
      <c r="O82">
        <f t="shared" si="36"/>
        <v>18.125</v>
      </c>
    </row>
    <row r="83" spans="1:15" x14ac:dyDescent="0.25">
      <c r="A83" t="s">
        <v>320</v>
      </c>
      <c r="B83" s="5" t="str">
        <f t="shared" si="24"/>
        <v>a</v>
      </c>
      <c r="C83">
        <f t="shared" si="25"/>
        <v>2928</v>
      </c>
      <c r="D83" t="str">
        <f t="shared" si="26"/>
        <v>4,5</v>
      </c>
      <c r="E83" t="str">
        <f t="shared" si="27"/>
        <v>48</v>
      </c>
      <c r="F83" s="6" t="str">
        <f t="shared" si="28"/>
        <v>52</v>
      </c>
      <c r="G83" t="str">
        <f t="shared" si="29"/>
        <v>48;52;30</v>
      </c>
      <c r="H83">
        <f t="shared" si="35"/>
        <v>48.875</v>
      </c>
      <c r="J83">
        <f t="shared" si="30"/>
        <v>1020</v>
      </c>
      <c r="K83" t="str">
        <f t="shared" si="31"/>
        <v>17</v>
      </c>
      <c r="L83" t="str">
        <f t="shared" si="32"/>
        <v>2,5</v>
      </c>
      <c r="M83" t="str">
        <f t="shared" si="33"/>
        <v>2</v>
      </c>
      <c r="N83" t="str">
        <f t="shared" si="34"/>
        <v>17;2;30</v>
      </c>
      <c r="O83">
        <f t="shared" si="36"/>
        <v>17.041666666666668</v>
      </c>
    </row>
    <row r="84" spans="1:15" x14ac:dyDescent="0.25">
      <c r="A84" t="s">
        <v>330</v>
      </c>
      <c r="B84" s="5" t="str">
        <f t="shared" si="24"/>
        <v>d</v>
      </c>
      <c r="C84">
        <f t="shared" si="25"/>
        <v>2922</v>
      </c>
      <c r="D84" t="str">
        <f t="shared" si="26"/>
        <v>1,5</v>
      </c>
      <c r="E84" t="str">
        <f t="shared" si="27"/>
        <v>48</v>
      </c>
      <c r="F84" s="6" t="str">
        <f t="shared" si="28"/>
        <v>43</v>
      </c>
      <c r="G84" t="str">
        <f t="shared" si="29"/>
        <v>48;43;30</v>
      </c>
      <c r="H84">
        <f t="shared" si="35"/>
        <v>48.725000000000001</v>
      </c>
      <c r="J84">
        <f t="shared" si="30"/>
        <v>1000</v>
      </c>
      <c r="K84" t="str">
        <f t="shared" si="31"/>
        <v>16</v>
      </c>
      <c r="L84" t="str">
        <f t="shared" si="32"/>
        <v>7,5</v>
      </c>
      <c r="M84" t="str">
        <f t="shared" si="33"/>
        <v>47</v>
      </c>
      <c r="N84" t="str">
        <f t="shared" si="34"/>
        <v>16;47;30</v>
      </c>
      <c r="O84">
        <f t="shared" si="36"/>
        <v>16.791666666666668</v>
      </c>
    </row>
    <row r="85" spans="1:15" x14ac:dyDescent="0.25">
      <c r="A85" t="s">
        <v>120</v>
      </c>
      <c r="B85" s="5" t="str">
        <f t="shared" si="24"/>
        <v>c</v>
      </c>
      <c r="C85">
        <f t="shared" si="25"/>
        <v>2934</v>
      </c>
      <c r="D85" t="str">
        <f t="shared" si="26"/>
        <v>1,5</v>
      </c>
      <c r="E85" t="str">
        <f t="shared" si="27"/>
        <v>48</v>
      </c>
      <c r="F85" s="6" t="str">
        <f t="shared" si="28"/>
        <v>55</v>
      </c>
      <c r="G85" t="str">
        <f t="shared" si="29"/>
        <v>48;55;30</v>
      </c>
      <c r="H85">
        <f t="shared" si="35"/>
        <v>48.924999999999997</v>
      </c>
      <c r="J85">
        <f t="shared" si="30"/>
        <v>1040</v>
      </c>
      <c r="K85" t="str">
        <f t="shared" si="31"/>
        <v>17</v>
      </c>
      <c r="L85" t="str">
        <f t="shared" si="32"/>
        <v>2,5</v>
      </c>
      <c r="M85" t="str">
        <f t="shared" si="33"/>
        <v>22</v>
      </c>
      <c r="N85" t="str">
        <f t="shared" si="34"/>
        <v>17;22;30</v>
      </c>
      <c r="O85">
        <f t="shared" si="36"/>
        <v>17.375</v>
      </c>
    </row>
    <row r="86" spans="1:15" x14ac:dyDescent="0.25">
      <c r="A86" t="s">
        <v>120</v>
      </c>
      <c r="B86" s="5" t="str">
        <f t="shared" si="24"/>
        <v>c</v>
      </c>
      <c r="C86">
        <f t="shared" si="25"/>
        <v>2934</v>
      </c>
      <c r="D86" t="str">
        <f t="shared" si="26"/>
        <v>1,5</v>
      </c>
      <c r="E86" t="str">
        <f t="shared" si="27"/>
        <v>48</v>
      </c>
      <c r="F86" s="6" t="str">
        <f t="shared" si="28"/>
        <v>55</v>
      </c>
      <c r="G86" t="str">
        <f t="shared" si="29"/>
        <v>48;55;30</v>
      </c>
      <c r="H86">
        <f t="shared" si="35"/>
        <v>48.924999999999997</v>
      </c>
      <c r="J86">
        <f t="shared" si="30"/>
        <v>1040</v>
      </c>
      <c r="K86" t="str">
        <f t="shared" si="31"/>
        <v>17</v>
      </c>
      <c r="L86" t="str">
        <f t="shared" si="32"/>
        <v>2,5</v>
      </c>
      <c r="M86" t="str">
        <f t="shared" si="33"/>
        <v>22</v>
      </c>
      <c r="N86" t="str">
        <f t="shared" si="34"/>
        <v>17;22;30</v>
      </c>
      <c r="O86">
        <f t="shared" si="36"/>
        <v>17.375</v>
      </c>
    </row>
    <row r="87" spans="1:15" x14ac:dyDescent="0.25">
      <c r="A87" t="s">
        <v>112</v>
      </c>
      <c r="B87" s="5" t="str">
        <f t="shared" si="24"/>
        <v>d</v>
      </c>
      <c r="C87">
        <f t="shared" si="25"/>
        <v>2928</v>
      </c>
      <c r="D87" t="str">
        <f t="shared" si="26"/>
        <v>1,5</v>
      </c>
      <c r="E87" t="str">
        <f t="shared" si="27"/>
        <v>48</v>
      </c>
      <c r="F87" s="6" t="str">
        <f t="shared" si="28"/>
        <v>49</v>
      </c>
      <c r="G87" t="str">
        <f t="shared" si="29"/>
        <v>48;49;30</v>
      </c>
      <c r="H87">
        <f t="shared" si="35"/>
        <v>48.825000000000003</v>
      </c>
      <c r="J87">
        <f t="shared" si="30"/>
        <v>1040</v>
      </c>
      <c r="K87" t="str">
        <f t="shared" si="31"/>
        <v>17</v>
      </c>
      <c r="L87" t="str">
        <f t="shared" si="32"/>
        <v>7,5</v>
      </c>
      <c r="M87" t="str">
        <f t="shared" si="33"/>
        <v>27</v>
      </c>
      <c r="N87" t="str">
        <f t="shared" si="34"/>
        <v>17;27;30</v>
      </c>
      <c r="O87">
        <f t="shared" si="36"/>
        <v>17.458333333333332</v>
      </c>
    </row>
    <row r="88" spans="1:15" x14ac:dyDescent="0.25">
      <c r="A88" t="s">
        <v>104</v>
      </c>
      <c r="B88" s="5" t="str">
        <f t="shared" si="24"/>
        <v>a</v>
      </c>
      <c r="C88">
        <f t="shared" si="25"/>
        <v>2934</v>
      </c>
      <c r="D88" t="str">
        <f t="shared" si="26"/>
        <v>4,5</v>
      </c>
      <c r="E88" t="str">
        <f t="shared" si="27"/>
        <v>48</v>
      </c>
      <c r="F88" s="6" t="str">
        <f t="shared" si="28"/>
        <v>58</v>
      </c>
      <c r="G88" t="str">
        <f t="shared" si="29"/>
        <v>48;58;30</v>
      </c>
      <c r="H88">
        <f t="shared" si="35"/>
        <v>48.975000000000001</v>
      </c>
      <c r="J88">
        <f t="shared" si="30"/>
        <v>1030</v>
      </c>
      <c r="K88" t="str">
        <f t="shared" si="31"/>
        <v>17</v>
      </c>
      <c r="L88" t="str">
        <f t="shared" si="32"/>
        <v>2,5</v>
      </c>
      <c r="M88" t="str">
        <f t="shared" si="33"/>
        <v>12</v>
      </c>
      <c r="N88" t="str">
        <f t="shared" si="34"/>
        <v>17;12;30</v>
      </c>
      <c r="O88">
        <f t="shared" si="36"/>
        <v>17.208333333333332</v>
      </c>
    </row>
    <row r="89" spans="1:15" x14ac:dyDescent="0.25">
      <c r="A89" t="s">
        <v>519</v>
      </c>
      <c r="B89" s="5" t="str">
        <f t="shared" si="24"/>
        <v>c</v>
      </c>
      <c r="C89">
        <f t="shared" si="25"/>
        <v>2946</v>
      </c>
      <c r="D89" t="str">
        <f t="shared" si="26"/>
        <v>1,5</v>
      </c>
      <c r="E89" t="str">
        <f t="shared" si="27"/>
        <v>49</v>
      </c>
      <c r="F89" s="6" t="str">
        <f t="shared" si="28"/>
        <v>07</v>
      </c>
      <c r="G89" t="str">
        <f t="shared" si="29"/>
        <v>49;07;30</v>
      </c>
      <c r="H89">
        <f t="shared" si="35"/>
        <v>49.125</v>
      </c>
      <c r="J89">
        <f t="shared" si="30"/>
        <v>1060</v>
      </c>
      <c r="K89" t="str">
        <f t="shared" si="31"/>
        <v>17</v>
      </c>
      <c r="L89" t="str">
        <f t="shared" si="32"/>
        <v>2,5</v>
      </c>
      <c r="M89" t="str">
        <f t="shared" si="33"/>
        <v>42</v>
      </c>
      <c r="N89" t="str">
        <f t="shared" si="34"/>
        <v>17;42;30</v>
      </c>
      <c r="O89">
        <f t="shared" si="36"/>
        <v>17.708333333333332</v>
      </c>
    </row>
    <row r="90" spans="1:15" x14ac:dyDescent="0.25">
      <c r="A90" t="s">
        <v>528</v>
      </c>
      <c r="B90" s="5" t="str">
        <f t="shared" si="24"/>
        <v>a</v>
      </c>
      <c r="C90">
        <f t="shared" si="25"/>
        <v>2940</v>
      </c>
      <c r="D90" t="str">
        <f t="shared" ref="D90" si="37">(IF(B:B="c","1,5",IF(B:B="d","1,5",IF(B:B="a","4,5",IF(B:B="b","4,5")))))</f>
        <v>4,5</v>
      </c>
      <c r="E90" t="str">
        <f t="shared" ref="E90" si="38">TEXT(INT(C:C/60),"00")</f>
        <v>49</v>
      </c>
      <c r="F90" s="6" t="str">
        <f t="shared" ref="F90" si="39">TEXT((C:C/60-(INT(C:C/60)))*60+INT(D:D),"00")</f>
        <v>04</v>
      </c>
      <c r="G90" t="str">
        <f t="shared" ref="G90" si="40">CONCATENATE(E:E,";",F:F,";30")</f>
        <v>49;04;30</v>
      </c>
      <c r="H90">
        <f t="shared" ref="H90" si="41">(E90+(F90/60))+30/3600</f>
        <v>49.075000000000003</v>
      </c>
      <c r="J90">
        <f t="shared" ref="J90" si="42">340+MID(A:A,3,2)*10</f>
        <v>1060</v>
      </c>
      <c r="K90" t="str">
        <f t="shared" si="31"/>
        <v>17</v>
      </c>
      <c r="L90" t="str">
        <f t="shared" ref="L90" si="43">(IF(B:B="d","7,5",IF(B:B="c","2,5",IF(B:B="b","7,5",IF(B:B="a","2,5")))))</f>
        <v>2,5</v>
      </c>
      <c r="M90" t="str">
        <f t="shared" ref="M90" si="44">(TEXT((((J:J/60)-INT(J:J/60))*60)+INT(L:L),0))</f>
        <v>42</v>
      </c>
      <c r="N90" t="str">
        <f t="shared" ref="N90" si="45">CONCATENATE(K:K,";",M:M,";30")</f>
        <v>17;42;30</v>
      </c>
      <c r="O90">
        <f t="shared" ref="O90" si="46">K90+M90/60+30/3600</f>
        <v>17.708333333333332</v>
      </c>
    </row>
    <row r="91" spans="1:15" x14ac:dyDescent="0.25">
      <c r="A91" t="s">
        <v>548</v>
      </c>
      <c r="B91" s="5" t="str">
        <f>RIGHT(A:A,1)</f>
        <v>a</v>
      </c>
      <c r="C91">
        <f>3354-(LEFT(A:A,2)*6)</f>
        <v>2934</v>
      </c>
      <c r="D91" t="str">
        <f>(IF(B:B="c","1,5",IF(B:B="d","1,5",IF(B:B="a","4,5",IF(B:B="b","4,5")))))</f>
        <v>4,5</v>
      </c>
      <c r="E91" t="str">
        <f>TEXT(INT(C:C/60),"00")</f>
        <v>48</v>
      </c>
      <c r="F91" s="6" t="str">
        <f>TEXT((C:C/60-(INT(C:C/60)))*60+INT(D:D),"00")</f>
        <v>58</v>
      </c>
      <c r="G91" t="str">
        <f>CONCATENATE(E:E,";",F:F,";30")</f>
        <v>48;58;30</v>
      </c>
      <c r="H91">
        <f t="shared" si="35"/>
        <v>48.975000000000001</v>
      </c>
      <c r="J91">
        <f>340+MID(A:A,3,2)*10</f>
        <v>1060</v>
      </c>
      <c r="K91" t="str">
        <f>TEXT(INT(J:J/60),0)</f>
        <v>17</v>
      </c>
      <c r="L91" t="str">
        <f>(IF(B:B="d","7,5",IF(B:B="c","2,5",IF(B:B="b","7,5",IF(B:B="a","2,5")))))</f>
        <v>2,5</v>
      </c>
      <c r="M91" t="str">
        <f>(TEXT((((J:J/60)-INT(J:J/60))*60)+INT(L:L),0))</f>
        <v>42</v>
      </c>
      <c r="N91" t="str">
        <f>CONCATENATE(K:K,";",M:M,";30")</f>
        <v>17;42;30</v>
      </c>
      <c r="O91">
        <f t="shared" si="36"/>
        <v>17.708333333333332</v>
      </c>
    </row>
    <row r="92" spans="1:15" x14ac:dyDescent="0.25">
      <c r="A92" t="s">
        <v>556</v>
      </c>
      <c r="B92" s="5" t="str">
        <f>RIGHT(A:A,1)</f>
        <v>b</v>
      </c>
      <c r="C92">
        <f>3354-(LEFT(A:A,2)*6)</f>
        <v>2940</v>
      </c>
      <c r="D92" t="str">
        <f>(IF(B:B="c","1,5",IF(B:B="d","1,5",IF(B:B="a","4,5",IF(B:B="b","4,5")))))</f>
        <v>4,5</v>
      </c>
      <c r="E92" t="str">
        <f>TEXT(INT(C:C/60),"00")</f>
        <v>49</v>
      </c>
      <c r="F92" s="6" t="str">
        <f>TEXT((C:C/60-(INT(C:C/60)))*60+INT(D:D),"00")</f>
        <v>04</v>
      </c>
      <c r="G92" t="str">
        <f>CONCATENATE(E:E,";",F:F,";30")</f>
        <v>49;04;30</v>
      </c>
      <c r="H92">
        <f t="shared" si="35"/>
        <v>49.075000000000003</v>
      </c>
      <c r="J92">
        <f>340+MID(A:A,3,2)*10</f>
        <v>1050</v>
      </c>
      <c r="K92" t="str">
        <f>TEXT(INT(J:J/60),0)</f>
        <v>17</v>
      </c>
      <c r="L92" t="str">
        <f>(IF(B:B="d","7,5",IF(B:B="c","2,5",IF(B:B="b","7,5",IF(B:B="a","2,5")))))</f>
        <v>7,5</v>
      </c>
      <c r="M92" t="str">
        <f>(TEXT((((J:J/60)-INT(J:J/60))*60)+INT(L:L),0))</f>
        <v>37</v>
      </c>
      <c r="N92" t="str">
        <f>CONCATENATE(K:K,";",M:M,";30")</f>
        <v>17;37;30</v>
      </c>
      <c r="O92">
        <f t="shared" si="36"/>
        <v>17.625</v>
      </c>
    </row>
    <row r="93" spans="1:15" x14ac:dyDescent="0.25">
      <c r="A93" t="s">
        <v>539</v>
      </c>
      <c r="B93" s="5" t="str">
        <f>RIGHT(A:A,1)</f>
        <v>c</v>
      </c>
      <c r="C93">
        <f>3354-(LEFT(A:A,2)*6)</f>
        <v>3000</v>
      </c>
      <c r="D93" t="str">
        <f>(IF(B:B="c","1,5",IF(B:B="d","1,5",IF(B:B="a","4,5",IF(B:B="b","4,5")))))</f>
        <v>1,5</v>
      </c>
      <c r="E93" t="str">
        <f>TEXT(INT(C:C/60),"00")</f>
        <v>50</v>
      </c>
      <c r="F93" s="6" t="str">
        <f>TEXT((C:C/60-(INT(C:C/60)))*60+INT(D:D),"00")</f>
        <v>01</v>
      </c>
      <c r="G93" t="str">
        <f>CONCATENATE(E:E,";",F:F,";30")</f>
        <v>50;01;30</v>
      </c>
      <c r="H93">
        <f t="shared" si="35"/>
        <v>50.024999999999999</v>
      </c>
      <c r="J93">
        <f>340+MID(A:A,3,2)*10</f>
        <v>860</v>
      </c>
      <c r="K93" t="str">
        <f>TEXT(INT(J:J/60),0)</f>
        <v>14</v>
      </c>
      <c r="L93" t="str">
        <f>(IF(B:B="d","7,5",IF(B:B="c","2,5",IF(B:B="b","7,5",IF(B:B="a","2,5")))))</f>
        <v>2,5</v>
      </c>
      <c r="M93" t="str">
        <f>(TEXT((((J:J/60)-INT(J:J/60))*60)+INT(L:L),0))</f>
        <v>22</v>
      </c>
      <c r="N93" t="str">
        <f>CONCATENATE(K:K,";",M:M,";30")</f>
        <v>14;22;30</v>
      </c>
      <c r="O93">
        <f t="shared" si="36"/>
        <v>14.375</v>
      </c>
    </row>
    <row r="94" spans="1:15" x14ac:dyDescent="0.25">
      <c r="A94" t="s">
        <v>224</v>
      </c>
      <c r="B94" s="5" t="str">
        <f>RIGHT(A:A,1)</f>
        <v>b</v>
      </c>
      <c r="C94">
        <f>3354-(LEFT(A:A,2)*6)</f>
        <v>2970</v>
      </c>
      <c r="D94" t="str">
        <f>(IF(B:B="c","1,5",IF(B:B="d","1,5",IF(B:B="a","4,5",IF(B:B="b","4,5")))))</f>
        <v>4,5</v>
      </c>
      <c r="E94" t="str">
        <f>TEXT(INT(C:C/60),"00")</f>
        <v>49</v>
      </c>
      <c r="F94" s="6" t="str">
        <f>TEXT((C:C/60-(INT(C:C/60)))*60+INT(D:D),"00")</f>
        <v>34</v>
      </c>
      <c r="G94" t="str">
        <f>CONCATENATE(E:E,";",F:F,";30")</f>
        <v>49;34;30</v>
      </c>
      <c r="H94">
        <f t="shared" ref="H94" si="47">(E94+(F94/60))+30/3600</f>
        <v>49.575000000000003</v>
      </c>
      <c r="J94">
        <f>340+MID(A:A,3,2)*10</f>
        <v>1030</v>
      </c>
      <c r="K94" t="str">
        <f>TEXT(INT(J:J/60),0)</f>
        <v>17</v>
      </c>
      <c r="L94" t="str">
        <f>(IF(B:B="d","7,5",IF(B:B="c","2,5",IF(B:B="b","7,5",IF(B:B="a","2,5")))))</f>
        <v>7,5</v>
      </c>
      <c r="M94" t="str">
        <f>(TEXT((((J:J/60)-INT(J:J/60))*60)+INT(L:L),0))</f>
        <v>17</v>
      </c>
      <c r="N94" t="str">
        <f>CONCATENATE(K:K,";",M:M,";30")</f>
        <v>17;17;30</v>
      </c>
      <c r="O94">
        <f t="shared" ref="O94" si="48">K94+M94/60+30/3600</f>
        <v>17.291666666666668</v>
      </c>
    </row>
    <row r="95" spans="1:15" x14ac:dyDescent="0.25">
      <c r="A95" t="s">
        <v>203</v>
      </c>
      <c r="B95" s="5" t="str">
        <f t="shared" ref="B95:B126" si="49">RIGHT(A:A,1)</f>
        <v>b</v>
      </c>
      <c r="C95">
        <f t="shared" ref="C95:C126" si="50">3354-(LEFT(A:A,2)*6)</f>
        <v>2958</v>
      </c>
      <c r="D95" t="str">
        <f t="shared" ref="D95:D126" si="51">(IF(B:B="c","1,5",IF(B:B="d","1,5",IF(B:B="a","4,5",IF(B:B="b","4,5")))))</f>
        <v>4,5</v>
      </c>
      <c r="E95" t="str">
        <f t="shared" ref="E95:E126" si="52">TEXT(INT(C:C/60),"00")</f>
        <v>49</v>
      </c>
      <c r="F95" s="6" t="str">
        <f t="shared" ref="F95:F126" si="53">TEXT((C:C/60-(INT(C:C/60)))*60+INT(D:D),"00")</f>
        <v>22</v>
      </c>
      <c r="G95" t="str">
        <f t="shared" ref="G95:G126" si="54">CONCATENATE(E:E,";",F:F,";30")</f>
        <v>49;22;30</v>
      </c>
      <c r="H95">
        <f t="shared" si="35"/>
        <v>49.375</v>
      </c>
      <c r="J95">
        <f t="shared" ref="J95:J126" si="55">340+MID(A:A,3,2)*10</f>
        <v>1030</v>
      </c>
      <c r="K95" t="str">
        <f t="shared" ref="K95:K126" si="56">TEXT(INT(J:J/60),0)</f>
        <v>17</v>
      </c>
      <c r="L95" t="str">
        <f t="shared" ref="L95:L126" si="57">(IF(B:B="d","7,5",IF(B:B="c","2,5",IF(B:B="b","7,5",IF(B:B="a","2,5")))))</f>
        <v>7,5</v>
      </c>
      <c r="M95" t="str">
        <f t="shared" ref="M95:M126" si="58">(TEXT((((J:J/60)-INT(J:J/60))*60)+INT(L:L),0))</f>
        <v>17</v>
      </c>
      <c r="N95" t="str">
        <f t="shared" ref="N95:N126" si="59">CONCATENATE(K:K,";",M:M,";30")</f>
        <v>17;17;30</v>
      </c>
      <c r="O95">
        <f t="shared" si="36"/>
        <v>17.291666666666668</v>
      </c>
    </row>
    <row r="96" spans="1:15" x14ac:dyDescent="0.25">
      <c r="A96" t="s">
        <v>30</v>
      </c>
      <c r="B96" s="5" t="str">
        <f t="shared" si="49"/>
        <v>a</v>
      </c>
      <c r="C96">
        <f t="shared" si="50"/>
        <v>2934</v>
      </c>
      <c r="D96" t="str">
        <f t="shared" si="51"/>
        <v>4,5</v>
      </c>
      <c r="E96" t="str">
        <f t="shared" si="52"/>
        <v>48</v>
      </c>
      <c r="F96" s="6" t="str">
        <f t="shared" si="53"/>
        <v>58</v>
      </c>
      <c r="G96" t="str">
        <f t="shared" si="54"/>
        <v>48;58;30</v>
      </c>
      <c r="H96">
        <f t="shared" si="35"/>
        <v>48.975000000000001</v>
      </c>
      <c r="J96">
        <f t="shared" si="55"/>
        <v>1040</v>
      </c>
      <c r="K96" t="str">
        <f t="shared" si="56"/>
        <v>17</v>
      </c>
      <c r="L96" t="str">
        <f t="shared" si="57"/>
        <v>2,5</v>
      </c>
      <c r="M96" t="str">
        <f t="shared" si="58"/>
        <v>22</v>
      </c>
      <c r="N96" t="str">
        <f t="shared" si="59"/>
        <v>17;22;30</v>
      </c>
      <c r="O96">
        <f t="shared" si="36"/>
        <v>17.375</v>
      </c>
    </row>
    <row r="97" spans="1:15" x14ac:dyDescent="0.25">
      <c r="A97" t="s">
        <v>20</v>
      </c>
      <c r="B97" s="5" t="str">
        <f t="shared" si="49"/>
        <v>c</v>
      </c>
      <c r="C97">
        <f t="shared" si="50"/>
        <v>2928</v>
      </c>
      <c r="D97" t="str">
        <f t="shared" si="51"/>
        <v>1,5</v>
      </c>
      <c r="E97" t="str">
        <f t="shared" si="52"/>
        <v>48</v>
      </c>
      <c r="F97" s="6" t="str">
        <f t="shared" si="53"/>
        <v>49</v>
      </c>
      <c r="G97" t="str">
        <f t="shared" si="54"/>
        <v>48;49;30</v>
      </c>
      <c r="H97">
        <f t="shared" si="35"/>
        <v>48.825000000000003</v>
      </c>
      <c r="J97">
        <f t="shared" si="55"/>
        <v>990</v>
      </c>
      <c r="K97" t="str">
        <f t="shared" si="56"/>
        <v>16</v>
      </c>
      <c r="L97" t="str">
        <f t="shared" si="57"/>
        <v>2,5</v>
      </c>
      <c r="M97" t="str">
        <f t="shared" si="58"/>
        <v>32</v>
      </c>
      <c r="N97" t="str">
        <f t="shared" si="59"/>
        <v>16;32;30</v>
      </c>
      <c r="O97">
        <f t="shared" si="36"/>
        <v>16.541666666666668</v>
      </c>
    </row>
    <row r="98" spans="1:15" x14ac:dyDescent="0.25">
      <c r="A98" t="s">
        <v>51</v>
      </c>
      <c r="B98" s="5" t="str">
        <f t="shared" si="49"/>
        <v>c</v>
      </c>
      <c r="C98">
        <f t="shared" si="50"/>
        <v>2934</v>
      </c>
      <c r="D98" t="str">
        <f t="shared" si="51"/>
        <v>1,5</v>
      </c>
      <c r="E98" t="str">
        <f t="shared" si="52"/>
        <v>48</v>
      </c>
      <c r="F98" s="6" t="str">
        <f t="shared" si="53"/>
        <v>55</v>
      </c>
      <c r="G98" t="str">
        <f t="shared" si="54"/>
        <v>48;55;30</v>
      </c>
      <c r="H98">
        <f t="shared" si="35"/>
        <v>48.924999999999997</v>
      </c>
      <c r="J98">
        <f t="shared" si="55"/>
        <v>1010</v>
      </c>
      <c r="K98" t="str">
        <f t="shared" si="56"/>
        <v>16</v>
      </c>
      <c r="L98" t="str">
        <f t="shared" si="57"/>
        <v>2,5</v>
      </c>
      <c r="M98" t="str">
        <f t="shared" si="58"/>
        <v>52</v>
      </c>
      <c r="N98" t="str">
        <f t="shared" si="59"/>
        <v>16;52;30</v>
      </c>
      <c r="O98">
        <f t="shared" si="36"/>
        <v>16.875</v>
      </c>
    </row>
    <row r="99" spans="1:15" x14ac:dyDescent="0.25">
      <c r="A99" t="s">
        <v>213</v>
      </c>
      <c r="B99" s="5" t="str">
        <f t="shared" si="49"/>
        <v>d</v>
      </c>
      <c r="C99">
        <f t="shared" si="50"/>
        <v>2982</v>
      </c>
      <c r="D99" t="str">
        <f t="shared" si="51"/>
        <v>1,5</v>
      </c>
      <c r="E99" t="str">
        <f t="shared" si="52"/>
        <v>49</v>
      </c>
      <c r="F99" s="6" t="str">
        <f t="shared" si="53"/>
        <v>43</v>
      </c>
      <c r="G99" t="str">
        <f t="shared" si="54"/>
        <v>49;43;30</v>
      </c>
      <c r="H99">
        <f t="shared" si="35"/>
        <v>49.725000000000001</v>
      </c>
      <c r="J99">
        <f t="shared" si="55"/>
        <v>1030</v>
      </c>
      <c r="K99" t="str">
        <f t="shared" si="56"/>
        <v>17</v>
      </c>
      <c r="L99" t="str">
        <f t="shared" si="57"/>
        <v>7,5</v>
      </c>
      <c r="M99" t="str">
        <f t="shared" si="58"/>
        <v>17</v>
      </c>
      <c r="N99" t="str">
        <f t="shared" si="59"/>
        <v>17;17;30</v>
      </c>
      <c r="O99">
        <f t="shared" si="36"/>
        <v>17.291666666666668</v>
      </c>
    </row>
    <row r="100" spans="1:15" x14ac:dyDescent="0.25">
      <c r="A100" t="s">
        <v>173</v>
      </c>
      <c r="B100" s="5" t="str">
        <f t="shared" si="49"/>
        <v>d</v>
      </c>
      <c r="C100">
        <f t="shared" si="50"/>
        <v>2958</v>
      </c>
      <c r="D100" t="str">
        <f t="shared" si="51"/>
        <v>1,5</v>
      </c>
      <c r="E100" t="str">
        <f t="shared" si="52"/>
        <v>49</v>
      </c>
      <c r="F100" s="6" t="str">
        <f t="shared" si="53"/>
        <v>19</v>
      </c>
      <c r="G100" t="str">
        <f t="shared" si="54"/>
        <v>49;19;30</v>
      </c>
      <c r="H100">
        <f t="shared" si="35"/>
        <v>49.325000000000003</v>
      </c>
      <c r="J100">
        <f t="shared" si="55"/>
        <v>1050</v>
      </c>
      <c r="K100" t="str">
        <f t="shared" si="56"/>
        <v>17</v>
      </c>
      <c r="L100" t="str">
        <f t="shared" si="57"/>
        <v>7,5</v>
      </c>
      <c r="M100" t="str">
        <f t="shared" si="58"/>
        <v>37</v>
      </c>
      <c r="N100" t="str">
        <f t="shared" si="59"/>
        <v>17;37;30</v>
      </c>
      <c r="O100">
        <f t="shared" si="36"/>
        <v>17.625</v>
      </c>
    </row>
    <row r="101" spans="1:15" x14ac:dyDescent="0.25">
      <c r="A101" t="s">
        <v>161</v>
      </c>
      <c r="B101" s="5" t="str">
        <f t="shared" si="49"/>
        <v>a</v>
      </c>
      <c r="C101">
        <f t="shared" si="50"/>
        <v>2964</v>
      </c>
      <c r="D101" t="str">
        <f t="shared" si="51"/>
        <v>4,5</v>
      </c>
      <c r="E101" t="str">
        <f t="shared" si="52"/>
        <v>49</v>
      </c>
      <c r="F101" s="6" t="str">
        <f t="shared" si="53"/>
        <v>28</v>
      </c>
      <c r="G101" t="str">
        <f t="shared" si="54"/>
        <v>49;28;30</v>
      </c>
      <c r="H101">
        <f t="shared" si="35"/>
        <v>49.475000000000001</v>
      </c>
      <c r="J101">
        <f t="shared" si="55"/>
        <v>1060</v>
      </c>
      <c r="K101" t="str">
        <f t="shared" si="56"/>
        <v>17</v>
      </c>
      <c r="L101" t="str">
        <f t="shared" si="57"/>
        <v>2,5</v>
      </c>
      <c r="M101" t="str">
        <f t="shared" si="58"/>
        <v>42</v>
      </c>
      <c r="N101" t="str">
        <f t="shared" si="59"/>
        <v>17;42;30</v>
      </c>
      <c r="O101">
        <f t="shared" si="36"/>
        <v>17.708333333333332</v>
      </c>
    </row>
    <row r="102" spans="1:15" x14ac:dyDescent="0.25">
      <c r="A102" t="s">
        <v>81</v>
      </c>
      <c r="B102" s="5" t="str">
        <f t="shared" si="49"/>
        <v>a</v>
      </c>
      <c r="C102">
        <f t="shared" si="50"/>
        <v>2976</v>
      </c>
      <c r="D102" t="str">
        <f t="shared" si="51"/>
        <v>4,5</v>
      </c>
      <c r="E102" t="str">
        <f t="shared" si="52"/>
        <v>49</v>
      </c>
      <c r="F102" s="6" t="str">
        <f t="shared" si="53"/>
        <v>40</v>
      </c>
      <c r="G102" t="str">
        <f t="shared" si="54"/>
        <v>49;40;30</v>
      </c>
      <c r="H102">
        <f t="shared" si="35"/>
        <v>49.674999999999997</v>
      </c>
      <c r="J102">
        <f t="shared" si="55"/>
        <v>1080</v>
      </c>
      <c r="K102" t="str">
        <f t="shared" si="56"/>
        <v>18</v>
      </c>
      <c r="L102" t="str">
        <f t="shared" si="57"/>
        <v>2,5</v>
      </c>
      <c r="M102" t="str">
        <f t="shared" si="58"/>
        <v>2</v>
      </c>
      <c r="N102" t="str">
        <f t="shared" si="59"/>
        <v>18;2;30</v>
      </c>
      <c r="O102">
        <f t="shared" si="36"/>
        <v>18.041666666666668</v>
      </c>
    </row>
    <row r="103" spans="1:15" x14ac:dyDescent="0.25">
      <c r="A103" t="s">
        <v>149</v>
      </c>
      <c r="B103" s="5" t="str">
        <f t="shared" si="49"/>
        <v>a</v>
      </c>
      <c r="C103">
        <f t="shared" si="50"/>
        <v>2934</v>
      </c>
      <c r="D103" t="str">
        <f t="shared" si="51"/>
        <v>4,5</v>
      </c>
      <c r="E103" t="str">
        <f t="shared" si="52"/>
        <v>48</v>
      </c>
      <c r="F103" s="6" t="str">
        <f t="shared" si="53"/>
        <v>58</v>
      </c>
      <c r="G103" t="str">
        <f t="shared" si="54"/>
        <v>48;58;30</v>
      </c>
      <c r="H103">
        <f t="shared" si="35"/>
        <v>48.975000000000001</v>
      </c>
      <c r="J103">
        <f t="shared" si="55"/>
        <v>1000</v>
      </c>
      <c r="K103" t="str">
        <f t="shared" si="56"/>
        <v>16</v>
      </c>
      <c r="L103" t="str">
        <f t="shared" si="57"/>
        <v>2,5</v>
      </c>
      <c r="M103" t="str">
        <f t="shared" si="58"/>
        <v>42</v>
      </c>
      <c r="N103" t="str">
        <f t="shared" si="59"/>
        <v>16;42;30</v>
      </c>
      <c r="O103">
        <f t="shared" si="36"/>
        <v>16.708333333333332</v>
      </c>
    </row>
    <row r="104" spans="1:15" x14ac:dyDescent="0.25">
      <c r="A104" t="s">
        <v>140</v>
      </c>
      <c r="B104" s="5" t="str">
        <f t="shared" si="49"/>
        <v>d</v>
      </c>
      <c r="C104">
        <f t="shared" si="50"/>
        <v>2934</v>
      </c>
      <c r="D104" t="str">
        <f t="shared" si="51"/>
        <v>1,5</v>
      </c>
      <c r="E104" t="str">
        <f t="shared" si="52"/>
        <v>48</v>
      </c>
      <c r="F104" s="6" t="str">
        <f t="shared" si="53"/>
        <v>55</v>
      </c>
      <c r="G104" t="str">
        <f t="shared" si="54"/>
        <v>48;55;30</v>
      </c>
      <c r="H104">
        <f t="shared" si="35"/>
        <v>48.924999999999997</v>
      </c>
      <c r="J104">
        <f t="shared" si="55"/>
        <v>990</v>
      </c>
      <c r="K104" t="str">
        <f t="shared" si="56"/>
        <v>16</v>
      </c>
      <c r="L104" t="str">
        <f t="shared" si="57"/>
        <v>7,5</v>
      </c>
      <c r="M104" t="str">
        <f t="shared" si="58"/>
        <v>37</v>
      </c>
      <c r="N104" t="str">
        <f t="shared" si="59"/>
        <v>16;37;30</v>
      </c>
      <c r="O104">
        <f t="shared" si="36"/>
        <v>16.625</v>
      </c>
    </row>
    <row r="105" spans="1:15" x14ac:dyDescent="0.25">
      <c r="A105" t="s">
        <v>41</v>
      </c>
      <c r="B105" s="5" t="str">
        <f t="shared" si="49"/>
        <v>a</v>
      </c>
      <c r="C105">
        <f t="shared" si="50"/>
        <v>2922</v>
      </c>
      <c r="D105" t="str">
        <f t="shared" si="51"/>
        <v>4,5</v>
      </c>
      <c r="E105" t="str">
        <f t="shared" si="52"/>
        <v>48</v>
      </c>
      <c r="F105" s="6" t="str">
        <f t="shared" si="53"/>
        <v>46</v>
      </c>
      <c r="G105" t="str">
        <f t="shared" si="54"/>
        <v>48;46;30</v>
      </c>
      <c r="H105">
        <f t="shared" si="35"/>
        <v>48.774999999999999</v>
      </c>
      <c r="J105">
        <f t="shared" si="55"/>
        <v>1000</v>
      </c>
      <c r="K105" t="str">
        <f t="shared" si="56"/>
        <v>16</v>
      </c>
      <c r="L105" t="str">
        <f t="shared" si="57"/>
        <v>2,5</v>
      </c>
      <c r="M105" t="str">
        <f t="shared" si="58"/>
        <v>42</v>
      </c>
      <c r="N105" t="str">
        <f t="shared" si="59"/>
        <v>16;42;30</v>
      </c>
      <c r="O105">
        <f t="shared" si="36"/>
        <v>16.708333333333332</v>
      </c>
    </row>
    <row r="106" spans="1:15" x14ac:dyDescent="0.25">
      <c r="A106" t="s">
        <v>61</v>
      </c>
      <c r="B106" s="5" t="str">
        <f t="shared" si="49"/>
        <v>d</v>
      </c>
      <c r="C106">
        <f t="shared" si="50"/>
        <v>2934</v>
      </c>
      <c r="D106" t="str">
        <f t="shared" si="51"/>
        <v>1,5</v>
      </c>
      <c r="E106" t="str">
        <f t="shared" si="52"/>
        <v>48</v>
      </c>
      <c r="F106" s="6" t="str">
        <f t="shared" si="53"/>
        <v>55</v>
      </c>
      <c r="G106" t="str">
        <f t="shared" si="54"/>
        <v>48;55;30</v>
      </c>
      <c r="H106">
        <f t="shared" si="35"/>
        <v>48.924999999999997</v>
      </c>
      <c r="J106">
        <f t="shared" si="55"/>
        <v>1040</v>
      </c>
      <c r="K106" t="str">
        <f t="shared" si="56"/>
        <v>17</v>
      </c>
      <c r="L106" t="str">
        <f t="shared" si="57"/>
        <v>7,5</v>
      </c>
      <c r="M106" t="str">
        <f t="shared" si="58"/>
        <v>27</v>
      </c>
      <c r="N106" t="str">
        <f t="shared" si="59"/>
        <v>17;27;30</v>
      </c>
      <c r="O106">
        <f t="shared" si="36"/>
        <v>17.458333333333332</v>
      </c>
    </row>
    <row r="107" spans="1:15" x14ac:dyDescent="0.25">
      <c r="A107" t="s">
        <v>70</v>
      </c>
      <c r="B107" s="5" t="str">
        <f t="shared" si="49"/>
        <v>b</v>
      </c>
      <c r="C107">
        <f t="shared" si="50"/>
        <v>2928</v>
      </c>
      <c r="D107" t="str">
        <f t="shared" si="51"/>
        <v>4,5</v>
      </c>
      <c r="E107" t="str">
        <f t="shared" si="52"/>
        <v>48</v>
      </c>
      <c r="F107" s="6" t="str">
        <f t="shared" si="53"/>
        <v>52</v>
      </c>
      <c r="G107" t="str">
        <f t="shared" si="54"/>
        <v>48;52;30</v>
      </c>
      <c r="H107">
        <f t="shared" si="35"/>
        <v>48.875</v>
      </c>
      <c r="J107">
        <f t="shared" si="55"/>
        <v>1030</v>
      </c>
      <c r="K107" t="str">
        <f t="shared" si="56"/>
        <v>17</v>
      </c>
      <c r="L107" t="str">
        <f t="shared" si="57"/>
        <v>7,5</v>
      </c>
      <c r="M107" t="str">
        <f t="shared" si="58"/>
        <v>17</v>
      </c>
      <c r="N107" t="str">
        <f t="shared" si="59"/>
        <v>17;17;30</v>
      </c>
      <c r="O107">
        <f t="shared" si="36"/>
        <v>17.291666666666668</v>
      </c>
    </row>
    <row r="108" spans="1:15" x14ac:dyDescent="0.25">
      <c r="A108" t="s">
        <v>1642</v>
      </c>
      <c r="B108" s="5" t="str">
        <f t="shared" si="49"/>
        <v>d</v>
      </c>
      <c r="C108">
        <f t="shared" si="50"/>
        <v>3006</v>
      </c>
      <c r="D108" t="str">
        <f t="shared" si="51"/>
        <v>1,5</v>
      </c>
      <c r="E108" t="str">
        <f t="shared" si="52"/>
        <v>50</v>
      </c>
      <c r="F108" s="6" t="str">
        <f t="shared" si="53"/>
        <v>07</v>
      </c>
      <c r="G108" t="str">
        <f t="shared" si="54"/>
        <v>50;07;30</v>
      </c>
      <c r="H108">
        <f t="shared" si="35"/>
        <v>50.125</v>
      </c>
      <c r="J108">
        <f t="shared" si="55"/>
        <v>1050</v>
      </c>
      <c r="K108" t="str">
        <f t="shared" si="56"/>
        <v>17</v>
      </c>
      <c r="L108" t="str">
        <f t="shared" si="57"/>
        <v>7,5</v>
      </c>
      <c r="M108" t="str">
        <f t="shared" si="58"/>
        <v>37</v>
      </c>
      <c r="N108" t="str">
        <f t="shared" si="59"/>
        <v>17;37;30</v>
      </c>
      <c r="O108">
        <f t="shared" si="36"/>
        <v>17.625</v>
      </c>
    </row>
    <row r="109" spans="1:15" x14ac:dyDescent="0.25">
      <c r="A109" t="s">
        <v>30</v>
      </c>
      <c r="B109" s="5" t="str">
        <f t="shared" si="49"/>
        <v>a</v>
      </c>
      <c r="C109">
        <f t="shared" si="50"/>
        <v>2934</v>
      </c>
      <c r="D109" t="str">
        <f t="shared" si="51"/>
        <v>4,5</v>
      </c>
      <c r="E109" t="str">
        <f t="shared" si="52"/>
        <v>48</v>
      </c>
      <c r="F109" s="6" t="str">
        <f t="shared" si="53"/>
        <v>58</v>
      </c>
      <c r="G109" t="str">
        <f t="shared" si="54"/>
        <v>48;58;30</v>
      </c>
      <c r="H109">
        <f t="shared" si="35"/>
        <v>48.975000000000001</v>
      </c>
      <c r="J109">
        <f t="shared" si="55"/>
        <v>1040</v>
      </c>
      <c r="K109" t="str">
        <f t="shared" si="56"/>
        <v>17</v>
      </c>
      <c r="L109" t="str">
        <f t="shared" si="57"/>
        <v>2,5</v>
      </c>
      <c r="M109" t="str">
        <f t="shared" si="58"/>
        <v>22</v>
      </c>
      <c r="N109" t="str">
        <f t="shared" si="59"/>
        <v>17;22;30</v>
      </c>
      <c r="O109">
        <f t="shared" si="36"/>
        <v>17.375</v>
      </c>
    </row>
    <row r="110" spans="1:15" x14ac:dyDescent="0.25">
      <c r="A110" t="s">
        <v>30</v>
      </c>
      <c r="B110" s="5" t="str">
        <f t="shared" si="49"/>
        <v>a</v>
      </c>
      <c r="C110">
        <f t="shared" si="50"/>
        <v>2934</v>
      </c>
      <c r="D110" t="str">
        <f t="shared" si="51"/>
        <v>4,5</v>
      </c>
      <c r="E110" t="str">
        <f t="shared" si="52"/>
        <v>48</v>
      </c>
      <c r="F110" s="6" t="str">
        <f t="shared" si="53"/>
        <v>58</v>
      </c>
      <c r="G110" t="str">
        <f t="shared" si="54"/>
        <v>48;58;30</v>
      </c>
      <c r="H110">
        <f t="shared" si="35"/>
        <v>48.975000000000001</v>
      </c>
      <c r="J110">
        <f t="shared" si="55"/>
        <v>1040</v>
      </c>
      <c r="K110" t="str">
        <f t="shared" si="56"/>
        <v>17</v>
      </c>
      <c r="L110" t="str">
        <f t="shared" si="57"/>
        <v>2,5</v>
      </c>
      <c r="M110" t="str">
        <f t="shared" si="58"/>
        <v>22</v>
      </c>
      <c r="N110" t="str">
        <f t="shared" si="59"/>
        <v>17;22;30</v>
      </c>
      <c r="O110">
        <f t="shared" si="36"/>
        <v>17.375</v>
      </c>
    </row>
    <row r="111" spans="1:15" x14ac:dyDescent="0.25">
      <c r="A111" t="s">
        <v>30</v>
      </c>
      <c r="B111" s="5" t="str">
        <f t="shared" si="49"/>
        <v>a</v>
      </c>
      <c r="C111">
        <f t="shared" si="50"/>
        <v>2934</v>
      </c>
      <c r="D111" t="str">
        <f t="shared" si="51"/>
        <v>4,5</v>
      </c>
      <c r="E111" t="str">
        <f t="shared" si="52"/>
        <v>48</v>
      </c>
      <c r="F111" s="6" t="str">
        <f t="shared" si="53"/>
        <v>58</v>
      </c>
      <c r="G111" t="str">
        <f t="shared" si="54"/>
        <v>48;58;30</v>
      </c>
      <c r="H111">
        <f t="shared" si="35"/>
        <v>48.975000000000001</v>
      </c>
      <c r="J111">
        <f t="shared" si="55"/>
        <v>1040</v>
      </c>
      <c r="K111" t="str">
        <f t="shared" si="56"/>
        <v>17</v>
      </c>
      <c r="L111" t="str">
        <f t="shared" si="57"/>
        <v>2,5</v>
      </c>
      <c r="M111" t="str">
        <f t="shared" si="58"/>
        <v>22</v>
      </c>
      <c r="N111" t="str">
        <f t="shared" si="59"/>
        <v>17;22;30</v>
      </c>
      <c r="O111">
        <f t="shared" si="36"/>
        <v>17.375</v>
      </c>
    </row>
    <row r="112" spans="1:15" x14ac:dyDescent="0.25">
      <c r="A112" t="s">
        <v>1226</v>
      </c>
      <c r="B112" s="5" t="str">
        <f t="shared" si="49"/>
        <v>d</v>
      </c>
      <c r="C112">
        <f t="shared" si="50"/>
        <v>2940</v>
      </c>
      <c r="D112" t="str">
        <f t="shared" si="51"/>
        <v>1,5</v>
      </c>
      <c r="E112" t="str">
        <f t="shared" si="52"/>
        <v>49</v>
      </c>
      <c r="F112" s="6" t="str">
        <f t="shared" si="53"/>
        <v>01</v>
      </c>
      <c r="G112" t="str">
        <f t="shared" si="54"/>
        <v>49;01;30</v>
      </c>
      <c r="H112">
        <f t="shared" si="35"/>
        <v>49.024999999999999</v>
      </c>
      <c r="J112">
        <f t="shared" si="55"/>
        <v>1000</v>
      </c>
      <c r="K112" t="str">
        <f t="shared" si="56"/>
        <v>16</v>
      </c>
      <c r="L112" t="str">
        <f t="shared" si="57"/>
        <v>7,5</v>
      </c>
      <c r="M112" t="str">
        <f t="shared" si="58"/>
        <v>47</v>
      </c>
      <c r="N112" t="str">
        <f t="shared" si="59"/>
        <v>16;47;30</v>
      </c>
      <c r="O112">
        <f t="shared" si="36"/>
        <v>16.791666666666668</v>
      </c>
    </row>
    <row r="113" spans="1:15" x14ac:dyDescent="0.25">
      <c r="A113" t="s">
        <v>1255</v>
      </c>
      <c r="B113" s="5" t="str">
        <f t="shared" si="49"/>
        <v>a</v>
      </c>
      <c r="C113">
        <f t="shared" si="50"/>
        <v>2946</v>
      </c>
      <c r="D113" t="str">
        <f t="shared" si="51"/>
        <v>4,5</v>
      </c>
      <c r="E113" t="str">
        <f t="shared" si="52"/>
        <v>49</v>
      </c>
      <c r="F113" s="6" t="str">
        <f t="shared" si="53"/>
        <v>10</v>
      </c>
      <c r="G113" t="str">
        <f t="shared" si="54"/>
        <v>49;10;30</v>
      </c>
      <c r="H113">
        <f t="shared" si="35"/>
        <v>49.174999999999997</v>
      </c>
      <c r="J113">
        <f t="shared" si="55"/>
        <v>970</v>
      </c>
      <c r="K113" t="str">
        <f t="shared" si="56"/>
        <v>16</v>
      </c>
      <c r="L113" t="str">
        <f t="shared" si="57"/>
        <v>2,5</v>
      </c>
      <c r="M113" t="str">
        <f t="shared" si="58"/>
        <v>12</v>
      </c>
      <c r="N113" t="str">
        <f t="shared" si="59"/>
        <v>16;12;30</v>
      </c>
      <c r="O113">
        <f t="shared" si="36"/>
        <v>16.208333333333332</v>
      </c>
    </row>
    <row r="114" spans="1:15" x14ac:dyDescent="0.25">
      <c r="A114" t="s">
        <v>20</v>
      </c>
      <c r="B114" s="5" t="str">
        <f t="shared" si="49"/>
        <v>c</v>
      </c>
      <c r="C114">
        <f t="shared" si="50"/>
        <v>2928</v>
      </c>
      <c r="D114" t="str">
        <f t="shared" si="51"/>
        <v>1,5</v>
      </c>
      <c r="E114" t="str">
        <f t="shared" si="52"/>
        <v>48</v>
      </c>
      <c r="F114" s="6" t="str">
        <f t="shared" si="53"/>
        <v>49</v>
      </c>
      <c r="G114" t="str">
        <f t="shared" si="54"/>
        <v>48;49;30</v>
      </c>
      <c r="H114">
        <f t="shared" si="35"/>
        <v>48.825000000000003</v>
      </c>
      <c r="J114">
        <f t="shared" si="55"/>
        <v>990</v>
      </c>
      <c r="K114" t="str">
        <f t="shared" si="56"/>
        <v>16</v>
      </c>
      <c r="L114" t="str">
        <f t="shared" si="57"/>
        <v>2,5</v>
      </c>
      <c r="M114" t="str">
        <f t="shared" si="58"/>
        <v>32</v>
      </c>
      <c r="N114" t="str">
        <f t="shared" si="59"/>
        <v>16;32;30</v>
      </c>
      <c r="O114">
        <f t="shared" si="36"/>
        <v>16.541666666666668</v>
      </c>
    </row>
    <row r="115" spans="1:15" x14ac:dyDescent="0.25">
      <c r="A115" t="s">
        <v>51</v>
      </c>
      <c r="B115" s="5" t="str">
        <f t="shared" si="49"/>
        <v>c</v>
      </c>
      <c r="C115">
        <f t="shared" si="50"/>
        <v>2934</v>
      </c>
      <c r="D115" t="str">
        <f t="shared" si="51"/>
        <v>1,5</v>
      </c>
      <c r="E115" t="str">
        <f t="shared" si="52"/>
        <v>48</v>
      </c>
      <c r="F115" s="6" t="str">
        <f t="shared" si="53"/>
        <v>55</v>
      </c>
      <c r="G115" t="str">
        <f t="shared" si="54"/>
        <v>48;55;30</v>
      </c>
      <c r="H115">
        <f t="shared" si="35"/>
        <v>48.924999999999997</v>
      </c>
      <c r="J115">
        <f t="shared" si="55"/>
        <v>1010</v>
      </c>
      <c r="K115" t="str">
        <f t="shared" si="56"/>
        <v>16</v>
      </c>
      <c r="L115" t="str">
        <f t="shared" si="57"/>
        <v>2,5</v>
      </c>
      <c r="M115" t="str">
        <f t="shared" si="58"/>
        <v>52</v>
      </c>
      <c r="N115" t="str">
        <f t="shared" si="59"/>
        <v>16;52;30</v>
      </c>
      <c r="O115">
        <f t="shared" si="36"/>
        <v>16.875</v>
      </c>
    </row>
    <row r="116" spans="1:15" x14ac:dyDescent="0.25">
      <c r="A116" t="s">
        <v>1033</v>
      </c>
      <c r="B116" s="5" t="str">
        <f t="shared" si="49"/>
        <v>a</v>
      </c>
      <c r="C116">
        <f t="shared" si="50"/>
        <v>2940</v>
      </c>
      <c r="D116" t="str">
        <f t="shared" si="51"/>
        <v>4,5</v>
      </c>
      <c r="E116" t="str">
        <f t="shared" si="52"/>
        <v>49</v>
      </c>
      <c r="F116" s="6" t="str">
        <f t="shared" si="53"/>
        <v>04</v>
      </c>
      <c r="G116" t="str">
        <f t="shared" si="54"/>
        <v>49;04;30</v>
      </c>
      <c r="H116">
        <f t="shared" si="35"/>
        <v>49.075000000000003</v>
      </c>
      <c r="J116">
        <f t="shared" si="55"/>
        <v>1020</v>
      </c>
      <c r="K116" t="str">
        <f t="shared" si="56"/>
        <v>17</v>
      </c>
      <c r="L116" t="str">
        <f t="shared" si="57"/>
        <v>2,5</v>
      </c>
      <c r="M116" t="str">
        <f t="shared" si="58"/>
        <v>2</v>
      </c>
      <c r="N116" t="str">
        <f t="shared" si="59"/>
        <v>17;2;30</v>
      </c>
      <c r="O116">
        <f t="shared" si="36"/>
        <v>17.041666666666668</v>
      </c>
    </row>
    <row r="117" spans="1:15" x14ac:dyDescent="0.25">
      <c r="A117" t="s">
        <v>810</v>
      </c>
      <c r="B117" s="5" t="str">
        <f t="shared" si="49"/>
        <v>b</v>
      </c>
      <c r="C117">
        <f t="shared" si="50"/>
        <v>2946</v>
      </c>
      <c r="D117" t="str">
        <f t="shared" si="51"/>
        <v>4,5</v>
      </c>
      <c r="E117" t="str">
        <f t="shared" si="52"/>
        <v>49</v>
      </c>
      <c r="F117" s="6" t="str">
        <f t="shared" si="53"/>
        <v>10</v>
      </c>
      <c r="G117" t="str">
        <f t="shared" si="54"/>
        <v>49;10;30</v>
      </c>
      <c r="H117">
        <f t="shared" si="35"/>
        <v>49.174999999999997</v>
      </c>
      <c r="J117">
        <f t="shared" si="55"/>
        <v>1010</v>
      </c>
      <c r="K117" t="str">
        <f t="shared" si="56"/>
        <v>16</v>
      </c>
      <c r="L117" t="str">
        <f t="shared" si="57"/>
        <v>7,5</v>
      </c>
      <c r="M117" t="str">
        <f t="shared" si="58"/>
        <v>57</v>
      </c>
      <c r="N117" t="str">
        <f t="shared" si="59"/>
        <v>16;57;30</v>
      </c>
      <c r="O117">
        <f t="shared" si="36"/>
        <v>16.958333333333332</v>
      </c>
    </row>
    <row r="118" spans="1:15" x14ac:dyDescent="0.25">
      <c r="A118" t="s">
        <v>810</v>
      </c>
      <c r="B118" s="5" t="str">
        <f t="shared" si="49"/>
        <v>b</v>
      </c>
      <c r="C118">
        <f t="shared" si="50"/>
        <v>2946</v>
      </c>
      <c r="D118" t="str">
        <f t="shared" si="51"/>
        <v>4,5</v>
      </c>
      <c r="E118" t="str">
        <f t="shared" si="52"/>
        <v>49</v>
      </c>
      <c r="F118" s="6" t="str">
        <f t="shared" si="53"/>
        <v>10</v>
      </c>
      <c r="G118" t="str">
        <f t="shared" si="54"/>
        <v>49;10;30</v>
      </c>
      <c r="H118">
        <f t="shared" si="35"/>
        <v>49.174999999999997</v>
      </c>
      <c r="J118">
        <f t="shared" si="55"/>
        <v>1010</v>
      </c>
      <c r="K118" t="str">
        <f t="shared" si="56"/>
        <v>16</v>
      </c>
      <c r="L118" t="str">
        <f t="shared" si="57"/>
        <v>7,5</v>
      </c>
      <c r="M118" t="str">
        <f t="shared" si="58"/>
        <v>57</v>
      </c>
      <c r="N118" t="str">
        <f t="shared" si="59"/>
        <v>16;57;30</v>
      </c>
      <c r="O118">
        <f t="shared" si="36"/>
        <v>16.958333333333332</v>
      </c>
    </row>
    <row r="119" spans="1:15" x14ac:dyDescent="0.25">
      <c r="A119" t="s">
        <v>1108</v>
      </c>
      <c r="B119" s="5" t="str">
        <f t="shared" si="49"/>
        <v>d</v>
      </c>
      <c r="C119">
        <f t="shared" si="50"/>
        <v>2946</v>
      </c>
      <c r="D119" t="str">
        <f t="shared" si="51"/>
        <v>1,5</v>
      </c>
      <c r="E119" t="str">
        <f t="shared" si="52"/>
        <v>49</v>
      </c>
      <c r="F119" s="6" t="str">
        <f t="shared" si="53"/>
        <v>07</v>
      </c>
      <c r="G119" t="str">
        <f t="shared" si="54"/>
        <v>49;07;30</v>
      </c>
      <c r="H119">
        <f t="shared" si="35"/>
        <v>49.125</v>
      </c>
      <c r="J119">
        <f t="shared" si="55"/>
        <v>1010</v>
      </c>
      <c r="K119" t="str">
        <f t="shared" si="56"/>
        <v>16</v>
      </c>
      <c r="L119" t="str">
        <f t="shared" si="57"/>
        <v>7,5</v>
      </c>
      <c r="M119" t="str">
        <f t="shared" si="58"/>
        <v>57</v>
      </c>
      <c r="N119" t="str">
        <f t="shared" si="59"/>
        <v>16;57;30</v>
      </c>
      <c r="O119">
        <f t="shared" si="36"/>
        <v>16.958333333333332</v>
      </c>
    </row>
    <row r="120" spans="1:15" x14ac:dyDescent="0.25">
      <c r="A120" t="s">
        <v>1076</v>
      </c>
      <c r="B120" s="5" t="str">
        <f t="shared" si="49"/>
        <v>d</v>
      </c>
      <c r="C120">
        <f t="shared" si="50"/>
        <v>2994</v>
      </c>
      <c r="D120" t="str">
        <f t="shared" si="51"/>
        <v>1,5</v>
      </c>
      <c r="E120" t="str">
        <f t="shared" si="52"/>
        <v>49</v>
      </c>
      <c r="F120" s="6" t="str">
        <f t="shared" si="53"/>
        <v>55</v>
      </c>
      <c r="G120" t="str">
        <f t="shared" si="54"/>
        <v>49;55;30</v>
      </c>
      <c r="H120">
        <f t="shared" si="35"/>
        <v>49.924999999999997</v>
      </c>
      <c r="J120">
        <f t="shared" si="55"/>
        <v>840</v>
      </c>
      <c r="K120" t="str">
        <f t="shared" si="56"/>
        <v>14</v>
      </c>
      <c r="L120" t="str">
        <f t="shared" si="57"/>
        <v>7,5</v>
      </c>
      <c r="M120" t="str">
        <f t="shared" si="58"/>
        <v>7</v>
      </c>
      <c r="N120" t="str">
        <f t="shared" si="59"/>
        <v>14;7;30</v>
      </c>
      <c r="O120">
        <f t="shared" si="36"/>
        <v>14.125</v>
      </c>
    </row>
    <row r="121" spans="1:15" x14ac:dyDescent="0.25">
      <c r="A121" t="s">
        <v>1186</v>
      </c>
      <c r="B121" s="5" t="str">
        <f t="shared" si="49"/>
        <v>b</v>
      </c>
      <c r="C121">
        <f t="shared" si="50"/>
        <v>2994</v>
      </c>
      <c r="D121" t="str">
        <f t="shared" si="51"/>
        <v>4,5</v>
      </c>
      <c r="E121" t="str">
        <f t="shared" si="52"/>
        <v>49</v>
      </c>
      <c r="F121" s="6" t="str">
        <f t="shared" si="53"/>
        <v>58</v>
      </c>
      <c r="G121" t="str">
        <f t="shared" si="54"/>
        <v>49;58;30</v>
      </c>
      <c r="H121">
        <f t="shared" si="35"/>
        <v>49.975000000000001</v>
      </c>
      <c r="J121">
        <f t="shared" si="55"/>
        <v>840</v>
      </c>
      <c r="K121" t="str">
        <f t="shared" si="56"/>
        <v>14</v>
      </c>
      <c r="L121" t="str">
        <f t="shared" si="57"/>
        <v>7,5</v>
      </c>
      <c r="M121" t="str">
        <f t="shared" si="58"/>
        <v>7</v>
      </c>
      <c r="N121" t="str">
        <f t="shared" si="59"/>
        <v>14;7;30</v>
      </c>
      <c r="O121">
        <f t="shared" si="36"/>
        <v>14.125</v>
      </c>
    </row>
    <row r="122" spans="1:15" x14ac:dyDescent="0.25">
      <c r="A122" t="s">
        <v>1226</v>
      </c>
      <c r="B122" s="5" t="str">
        <f t="shared" si="49"/>
        <v>d</v>
      </c>
      <c r="C122">
        <f t="shared" si="50"/>
        <v>2940</v>
      </c>
      <c r="D122" t="str">
        <f t="shared" si="51"/>
        <v>1,5</v>
      </c>
      <c r="E122" t="str">
        <f t="shared" si="52"/>
        <v>49</v>
      </c>
      <c r="F122" s="6" t="str">
        <f t="shared" si="53"/>
        <v>01</v>
      </c>
      <c r="G122" t="str">
        <f t="shared" si="54"/>
        <v>49;01;30</v>
      </c>
      <c r="H122">
        <f t="shared" si="35"/>
        <v>49.024999999999999</v>
      </c>
      <c r="J122">
        <f t="shared" si="55"/>
        <v>1000</v>
      </c>
      <c r="K122" t="str">
        <f t="shared" si="56"/>
        <v>16</v>
      </c>
      <c r="L122" t="str">
        <f t="shared" si="57"/>
        <v>7,5</v>
      </c>
      <c r="M122" t="str">
        <f t="shared" si="58"/>
        <v>47</v>
      </c>
      <c r="N122" t="str">
        <f t="shared" si="59"/>
        <v>16;47;30</v>
      </c>
      <c r="O122">
        <f t="shared" si="36"/>
        <v>16.791666666666668</v>
      </c>
    </row>
    <row r="123" spans="1:15" x14ac:dyDescent="0.25">
      <c r="A123" t="s">
        <v>1219</v>
      </c>
      <c r="B123" s="5" t="str">
        <f t="shared" si="49"/>
        <v>a</v>
      </c>
      <c r="C123">
        <f t="shared" si="50"/>
        <v>2940</v>
      </c>
      <c r="D123" t="str">
        <f t="shared" si="51"/>
        <v>4,5</v>
      </c>
      <c r="E123" t="str">
        <f t="shared" si="52"/>
        <v>49</v>
      </c>
      <c r="F123" s="6" t="str">
        <f t="shared" si="53"/>
        <v>04</v>
      </c>
      <c r="G123" t="str">
        <f t="shared" si="54"/>
        <v>49;04;30</v>
      </c>
      <c r="H123">
        <f t="shared" si="35"/>
        <v>49.075000000000003</v>
      </c>
      <c r="J123">
        <f t="shared" si="55"/>
        <v>1010</v>
      </c>
      <c r="K123" t="str">
        <f t="shared" si="56"/>
        <v>16</v>
      </c>
      <c r="L123" t="str">
        <f t="shared" si="57"/>
        <v>2,5</v>
      </c>
      <c r="M123" t="str">
        <f t="shared" si="58"/>
        <v>52</v>
      </c>
      <c r="N123" t="str">
        <f t="shared" si="59"/>
        <v>16;52;30</v>
      </c>
      <c r="O123">
        <f t="shared" si="36"/>
        <v>16.875</v>
      </c>
    </row>
    <row r="124" spans="1:15" x14ac:dyDescent="0.25">
      <c r="A124" t="s">
        <v>1246</v>
      </c>
      <c r="B124" s="5" t="str">
        <f t="shared" si="49"/>
        <v>c</v>
      </c>
      <c r="C124">
        <f t="shared" si="50"/>
        <v>2940</v>
      </c>
      <c r="D124" t="str">
        <f t="shared" si="51"/>
        <v>1,5</v>
      </c>
      <c r="E124" t="str">
        <f t="shared" si="52"/>
        <v>49</v>
      </c>
      <c r="F124" s="6" t="str">
        <f t="shared" si="53"/>
        <v>01</v>
      </c>
      <c r="G124" t="str">
        <f t="shared" si="54"/>
        <v>49;01;30</v>
      </c>
      <c r="H124">
        <f t="shared" si="35"/>
        <v>49.024999999999999</v>
      </c>
      <c r="J124">
        <f t="shared" si="55"/>
        <v>1010</v>
      </c>
      <c r="K124" t="str">
        <f t="shared" si="56"/>
        <v>16</v>
      </c>
      <c r="L124" t="str">
        <f t="shared" si="57"/>
        <v>2,5</v>
      </c>
      <c r="M124" t="str">
        <f t="shared" si="58"/>
        <v>52</v>
      </c>
      <c r="N124" t="str">
        <f t="shared" si="59"/>
        <v>16;52;30</v>
      </c>
      <c r="O124">
        <f t="shared" si="36"/>
        <v>16.875</v>
      </c>
    </row>
    <row r="125" spans="1:15" x14ac:dyDescent="0.25">
      <c r="A125" t="s">
        <v>1177</v>
      </c>
      <c r="B125" s="5" t="str">
        <f t="shared" si="49"/>
        <v>c</v>
      </c>
      <c r="C125">
        <f t="shared" si="50"/>
        <v>2946</v>
      </c>
      <c r="D125" t="str">
        <f t="shared" si="51"/>
        <v>1,5</v>
      </c>
      <c r="E125" t="str">
        <f t="shared" si="52"/>
        <v>49</v>
      </c>
      <c r="F125" s="6" t="str">
        <f t="shared" si="53"/>
        <v>07</v>
      </c>
      <c r="G125" t="str">
        <f t="shared" si="54"/>
        <v>49;07;30</v>
      </c>
      <c r="H125">
        <f t="shared" si="35"/>
        <v>49.125</v>
      </c>
      <c r="J125">
        <f t="shared" si="55"/>
        <v>1020</v>
      </c>
      <c r="K125" t="str">
        <f t="shared" si="56"/>
        <v>17</v>
      </c>
      <c r="L125" t="str">
        <f t="shared" si="57"/>
        <v>2,5</v>
      </c>
      <c r="M125" t="str">
        <f t="shared" si="58"/>
        <v>2</v>
      </c>
      <c r="N125" t="str">
        <f t="shared" si="59"/>
        <v>17;2;30</v>
      </c>
      <c r="O125">
        <f t="shared" si="36"/>
        <v>17.041666666666668</v>
      </c>
    </row>
    <row r="126" spans="1:15" x14ac:dyDescent="0.25">
      <c r="A126" t="s">
        <v>1219</v>
      </c>
      <c r="B126" s="5" t="str">
        <f t="shared" si="49"/>
        <v>a</v>
      </c>
      <c r="C126">
        <f t="shared" si="50"/>
        <v>2940</v>
      </c>
      <c r="D126" t="str">
        <f t="shared" si="51"/>
        <v>4,5</v>
      </c>
      <c r="E126" t="str">
        <f t="shared" si="52"/>
        <v>49</v>
      </c>
      <c r="F126" s="6" t="str">
        <f t="shared" si="53"/>
        <v>04</v>
      </c>
      <c r="G126" t="str">
        <f t="shared" si="54"/>
        <v>49;04;30</v>
      </c>
      <c r="H126">
        <f t="shared" si="35"/>
        <v>49.075000000000003</v>
      </c>
      <c r="J126">
        <f t="shared" si="55"/>
        <v>1010</v>
      </c>
      <c r="K126" t="str">
        <f t="shared" si="56"/>
        <v>16</v>
      </c>
      <c r="L126" t="str">
        <f t="shared" si="57"/>
        <v>2,5</v>
      </c>
      <c r="M126" t="str">
        <f t="shared" si="58"/>
        <v>52</v>
      </c>
      <c r="N126" t="str">
        <f t="shared" si="59"/>
        <v>16;52;30</v>
      </c>
      <c r="O126">
        <f t="shared" si="36"/>
        <v>16.875</v>
      </c>
    </row>
    <row r="127" spans="1:15" x14ac:dyDescent="0.25">
      <c r="A127" t="s">
        <v>1200</v>
      </c>
      <c r="B127" s="5" t="str">
        <f t="shared" ref="B127:B158" si="60">RIGHT(A:A,1)</f>
        <v>d</v>
      </c>
      <c r="C127">
        <f t="shared" ref="C127:C158" si="61">3354-(LEFT(A:A,2)*6)</f>
        <v>2952</v>
      </c>
      <c r="D127" t="str">
        <f t="shared" ref="D127:D158" si="62">(IF(B:B="c","1,5",IF(B:B="d","1,5",IF(B:B="a","4,5",IF(B:B="b","4,5")))))</f>
        <v>1,5</v>
      </c>
      <c r="E127" t="str">
        <f t="shared" ref="E127:E158" si="63">TEXT(INT(C:C/60),"00")</f>
        <v>49</v>
      </c>
      <c r="F127" s="6" t="str">
        <f t="shared" ref="F127:F158" si="64">TEXT((C:C/60-(INT(C:C/60)))*60+INT(D:D),"00")</f>
        <v>13</v>
      </c>
      <c r="G127" t="str">
        <f t="shared" ref="G127:G158" si="65">CONCATENATE(E:E,";",F:F,";30")</f>
        <v>49;13;30</v>
      </c>
      <c r="H127">
        <f t="shared" si="35"/>
        <v>49.225000000000001</v>
      </c>
      <c r="J127">
        <f t="shared" ref="J127:J158" si="66">340+MID(A:A,3,2)*10</f>
        <v>1030</v>
      </c>
      <c r="K127" t="str">
        <f t="shared" ref="K127:K158" si="67">TEXT(INT(J:J/60),0)</f>
        <v>17</v>
      </c>
      <c r="L127" t="str">
        <f t="shared" ref="L127:L158" si="68">(IF(B:B="d","7,5",IF(B:B="c","2,5",IF(B:B="b","7,5",IF(B:B="a","2,5")))))</f>
        <v>7,5</v>
      </c>
      <c r="M127" t="str">
        <f t="shared" ref="M127:M158" si="69">(TEXT((((J:J/60)-INT(J:J/60))*60)+INT(L:L),0))</f>
        <v>17</v>
      </c>
      <c r="N127" t="str">
        <f t="shared" ref="N127:N158" si="70">CONCATENATE(K:K,";",M:M,";30")</f>
        <v>17;17;30</v>
      </c>
      <c r="O127">
        <f t="shared" si="36"/>
        <v>17.291666666666668</v>
      </c>
    </row>
    <row r="128" spans="1:15" x14ac:dyDescent="0.25">
      <c r="A128" t="s">
        <v>1226</v>
      </c>
      <c r="B128" s="5" t="str">
        <f t="shared" si="60"/>
        <v>d</v>
      </c>
      <c r="C128">
        <f t="shared" si="61"/>
        <v>2940</v>
      </c>
      <c r="D128" t="str">
        <f t="shared" si="62"/>
        <v>1,5</v>
      </c>
      <c r="E128" t="str">
        <f t="shared" si="63"/>
        <v>49</v>
      </c>
      <c r="F128" s="6" t="str">
        <f t="shared" si="64"/>
        <v>01</v>
      </c>
      <c r="G128" t="str">
        <f t="shared" si="65"/>
        <v>49;01;30</v>
      </c>
      <c r="H128">
        <f t="shared" si="35"/>
        <v>49.024999999999999</v>
      </c>
      <c r="J128">
        <f t="shared" si="66"/>
        <v>1000</v>
      </c>
      <c r="K128" t="str">
        <f t="shared" si="67"/>
        <v>16</v>
      </c>
      <c r="L128" t="str">
        <f t="shared" si="68"/>
        <v>7,5</v>
      </c>
      <c r="M128" t="str">
        <f t="shared" si="69"/>
        <v>47</v>
      </c>
      <c r="N128" t="str">
        <f t="shared" si="70"/>
        <v>16;47;30</v>
      </c>
      <c r="O128">
        <f t="shared" si="36"/>
        <v>16.791666666666668</v>
      </c>
    </row>
    <row r="129" spans="1:15" x14ac:dyDescent="0.25">
      <c r="A129" t="s">
        <v>303</v>
      </c>
      <c r="B129" s="5" t="str">
        <f t="shared" si="60"/>
        <v>a</v>
      </c>
      <c r="C129">
        <f t="shared" si="61"/>
        <v>2970</v>
      </c>
      <c r="D129" t="str">
        <f t="shared" si="62"/>
        <v>4,5</v>
      </c>
      <c r="E129" t="str">
        <f t="shared" si="63"/>
        <v>49</v>
      </c>
      <c r="F129" s="6" t="str">
        <f t="shared" si="64"/>
        <v>34</v>
      </c>
      <c r="G129" t="str">
        <f t="shared" si="65"/>
        <v>49;34;30</v>
      </c>
      <c r="H129">
        <f t="shared" si="35"/>
        <v>49.575000000000003</v>
      </c>
      <c r="J129">
        <f t="shared" si="66"/>
        <v>1030</v>
      </c>
      <c r="K129" t="str">
        <f t="shared" si="67"/>
        <v>17</v>
      </c>
      <c r="L129" t="str">
        <f t="shared" si="68"/>
        <v>2,5</v>
      </c>
      <c r="M129" t="str">
        <f t="shared" si="69"/>
        <v>12</v>
      </c>
      <c r="N129" t="str">
        <f t="shared" si="70"/>
        <v>17;12;30</v>
      </c>
      <c r="O129">
        <f t="shared" si="36"/>
        <v>17.208333333333332</v>
      </c>
    </row>
    <row r="130" spans="1:15" x14ac:dyDescent="0.25">
      <c r="A130" t="s">
        <v>810</v>
      </c>
      <c r="B130" s="5" t="str">
        <f t="shared" si="60"/>
        <v>b</v>
      </c>
      <c r="C130">
        <f t="shared" si="61"/>
        <v>2946</v>
      </c>
      <c r="D130" t="str">
        <f t="shared" si="62"/>
        <v>4,5</v>
      </c>
      <c r="E130" t="str">
        <f t="shared" si="63"/>
        <v>49</v>
      </c>
      <c r="F130" s="6" t="str">
        <f t="shared" si="64"/>
        <v>10</v>
      </c>
      <c r="G130" t="str">
        <f t="shared" si="65"/>
        <v>49;10;30</v>
      </c>
      <c r="H130">
        <f t="shared" si="35"/>
        <v>49.174999999999997</v>
      </c>
      <c r="J130">
        <f t="shared" si="66"/>
        <v>1010</v>
      </c>
      <c r="K130" t="str">
        <f t="shared" si="67"/>
        <v>16</v>
      </c>
      <c r="L130" t="str">
        <f t="shared" si="68"/>
        <v>7,5</v>
      </c>
      <c r="M130" t="str">
        <f t="shared" si="69"/>
        <v>57</v>
      </c>
      <c r="N130" t="str">
        <f t="shared" si="70"/>
        <v>16;57;30</v>
      </c>
      <c r="O130">
        <f t="shared" si="36"/>
        <v>16.958333333333332</v>
      </c>
    </row>
    <row r="131" spans="1:15" x14ac:dyDescent="0.25">
      <c r="A131" t="s">
        <v>1053</v>
      </c>
      <c r="B131" s="5" t="str">
        <f t="shared" si="60"/>
        <v>c</v>
      </c>
      <c r="C131">
        <f t="shared" si="61"/>
        <v>2970</v>
      </c>
      <c r="D131" t="str">
        <f t="shared" si="62"/>
        <v>1,5</v>
      </c>
      <c r="E131" t="str">
        <f t="shared" si="63"/>
        <v>49</v>
      </c>
      <c r="F131" s="6" t="str">
        <f t="shared" si="64"/>
        <v>31</v>
      </c>
      <c r="G131" t="str">
        <f t="shared" si="65"/>
        <v>49;31;30</v>
      </c>
      <c r="H131">
        <f t="shared" ref="H131:H194" si="71">(E131+(F131/60))+30/3600</f>
        <v>49.524999999999999</v>
      </c>
      <c r="J131">
        <f t="shared" si="66"/>
        <v>1020</v>
      </c>
      <c r="K131" t="str">
        <f t="shared" si="67"/>
        <v>17</v>
      </c>
      <c r="L131" t="str">
        <f t="shared" si="68"/>
        <v>2,5</v>
      </c>
      <c r="M131" t="str">
        <f t="shared" si="69"/>
        <v>2</v>
      </c>
      <c r="N131" t="str">
        <f t="shared" si="70"/>
        <v>17;2;30</v>
      </c>
      <c r="O131">
        <f t="shared" ref="O131:O194" si="72">K131+M131/60+30/3600</f>
        <v>17.041666666666668</v>
      </c>
    </row>
    <row r="132" spans="1:15" x14ac:dyDescent="0.25">
      <c r="A132" t="s">
        <v>51</v>
      </c>
      <c r="B132" s="5" t="str">
        <f t="shared" si="60"/>
        <v>c</v>
      </c>
      <c r="C132">
        <f t="shared" si="61"/>
        <v>2934</v>
      </c>
      <c r="D132" t="str">
        <f t="shared" si="62"/>
        <v>1,5</v>
      </c>
      <c r="E132" t="str">
        <f t="shared" si="63"/>
        <v>48</v>
      </c>
      <c r="F132" s="6" t="str">
        <f t="shared" si="64"/>
        <v>55</v>
      </c>
      <c r="G132" t="str">
        <f t="shared" si="65"/>
        <v>48;55;30</v>
      </c>
      <c r="H132">
        <f t="shared" si="71"/>
        <v>48.924999999999997</v>
      </c>
      <c r="J132">
        <f t="shared" si="66"/>
        <v>1010</v>
      </c>
      <c r="K132" t="str">
        <f t="shared" si="67"/>
        <v>16</v>
      </c>
      <c r="L132" t="str">
        <f t="shared" si="68"/>
        <v>2,5</v>
      </c>
      <c r="M132" t="str">
        <f t="shared" si="69"/>
        <v>52</v>
      </c>
      <c r="N132" t="str">
        <f t="shared" si="70"/>
        <v>16;52;30</v>
      </c>
      <c r="O132">
        <f t="shared" si="72"/>
        <v>16.875</v>
      </c>
    </row>
    <row r="133" spans="1:15" x14ac:dyDescent="0.25">
      <c r="A133" t="s">
        <v>1162</v>
      </c>
      <c r="B133" s="5" t="str">
        <f t="shared" si="60"/>
        <v>b</v>
      </c>
      <c r="C133">
        <f t="shared" si="61"/>
        <v>2928</v>
      </c>
      <c r="D133" t="str">
        <f t="shared" si="62"/>
        <v>4,5</v>
      </c>
      <c r="E133" t="str">
        <f t="shared" si="63"/>
        <v>48</v>
      </c>
      <c r="F133" s="6" t="str">
        <f t="shared" si="64"/>
        <v>52</v>
      </c>
      <c r="G133" t="str">
        <f t="shared" si="65"/>
        <v>48;52;30</v>
      </c>
      <c r="H133">
        <f t="shared" si="71"/>
        <v>48.875</v>
      </c>
      <c r="J133">
        <f t="shared" si="66"/>
        <v>1050</v>
      </c>
      <c r="K133" t="str">
        <f t="shared" si="67"/>
        <v>17</v>
      </c>
      <c r="L133" t="str">
        <f t="shared" si="68"/>
        <v>7,5</v>
      </c>
      <c r="M133" t="str">
        <f t="shared" si="69"/>
        <v>37</v>
      </c>
      <c r="N133" t="str">
        <f t="shared" si="70"/>
        <v>17;37;30</v>
      </c>
      <c r="O133">
        <f t="shared" si="72"/>
        <v>17.625</v>
      </c>
    </row>
    <row r="134" spans="1:15" x14ac:dyDescent="0.25">
      <c r="A134" t="s">
        <v>1162</v>
      </c>
      <c r="B134" s="5" t="str">
        <f t="shared" si="60"/>
        <v>b</v>
      </c>
      <c r="C134">
        <f t="shared" si="61"/>
        <v>2928</v>
      </c>
      <c r="D134" t="str">
        <f t="shared" si="62"/>
        <v>4,5</v>
      </c>
      <c r="E134" t="str">
        <f t="shared" si="63"/>
        <v>48</v>
      </c>
      <c r="F134" s="6" t="str">
        <f t="shared" si="64"/>
        <v>52</v>
      </c>
      <c r="G134" t="str">
        <f t="shared" si="65"/>
        <v>48;52;30</v>
      </c>
      <c r="H134">
        <f t="shared" si="71"/>
        <v>48.875</v>
      </c>
      <c r="J134">
        <f t="shared" si="66"/>
        <v>1050</v>
      </c>
      <c r="K134" t="str">
        <f t="shared" si="67"/>
        <v>17</v>
      </c>
      <c r="L134" t="str">
        <f t="shared" si="68"/>
        <v>7,5</v>
      </c>
      <c r="M134" t="str">
        <f t="shared" si="69"/>
        <v>37</v>
      </c>
      <c r="N134" t="str">
        <f t="shared" si="70"/>
        <v>17;37;30</v>
      </c>
      <c r="O134">
        <f t="shared" si="72"/>
        <v>17.625</v>
      </c>
    </row>
    <row r="135" spans="1:15" x14ac:dyDescent="0.25">
      <c r="A135" t="s">
        <v>1003</v>
      </c>
      <c r="B135" s="5" t="str">
        <f t="shared" si="60"/>
        <v>c</v>
      </c>
      <c r="C135">
        <f t="shared" si="61"/>
        <v>2928</v>
      </c>
      <c r="D135" t="str">
        <f t="shared" si="62"/>
        <v>1,5</v>
      </c>
      <c r="E135" t="str">
        <f t="shared" si="63"/>
        <v>48</v>
      </c>
      <c r="F135" s="6" t="str">
        <f t="shared" si="64"/>
        <v>49</v>
      </c>
      <c r="G135" t="str">
        <f t="shared" si="65"/>
        <v>48;49;30</v>
      </c>
      <c r="H135">
        <f t="shared" si="71"/>
        <v>48.825000000000003</v>
      </c>
      <c r="J135">
        <f t="shared" si="66"/>
        <v>1000</v>
      </c>
      <c r="K135" t="str">
        <f t="shared" si="67"/>
        <v>16</v>
      </c>
      <c r="L135" t="str">
        <f t="shared" si="68"/>
        <v>2,5</v>
      </c>
      <c r="M135" t="str">
        <f t="shared" si="69"/>
        <v>42</v>
      </c>
      <c r="N135" t="str">
        <f t="shared" si="70"/>
        <v>16;42;30</v>
      </c>
      <c r="O135">
        <f t="shared" si="72"/>
        <v>16.708333333333332</v>
      </c>
    </row>
    <row r="136" spans="1:15" x14ac:dyDescent="0.25">
      <c r="A136" t="s">
        <v>548</v>
      </c>
      <c r="B136" s="5" t="str">
        <f t="shared" si="60"/>
        <v>a</v>
      </c>
      <c r="C136">
        <f t="shared" si="61"/>
        <v>2934</v>
      </c>
      <c r="D136" t="str">
        <f t="shared" si="62"/>
        <v>4,5</v>
      </c>
      <c r="E136" t="str">
        <f t="shared" si="63"/>
        <v>48</v>
      </c>
      <c r="F136" s="6" t="str">
        <f t="shared" si="64"/>
        <v>58</v>
      </c>
      <c r="G136" t="str">
        <f t="shared" si="65"/>
        <v>48;58;30</v>
      </c>
      <c r="H136">
        <f t="shared" si="71"/>
        <v>48.975000000000001</v>
      </c>
      <c r="J136">
        <f t="shared" si="66"/>
        <v>1060</v>
      </c>
      <c r="K136" t="str">
        <f t="shared" si="67"/>
        <v>17</v>
      </c>
      <c r="L136" t="str">
        <f t="shared" si="68"/>
        <v>2,5</v>
      </c>
      <c r="M136" t="str">
        <f t="shared" si="69"/>
        <v>42</v>
      </c>
      <c r="N136" t="str">
        <f t="shared" si="70"/>
        <v>17;42;30</v>
      </c>
      <c r="O136">
        <f t="shared" si="72"/>
        <v>17.708333333333332</v>
      </c>
    </row>
    <row r="137" spans="1:15" x14ac:dyDescent="0.25">
      <c r="A137" t="s">
        <v>1041</v>
      </c>
      <c r="B137" s="5" t="str">
        <f t="shared" si="60"/>
        <v>c</v>
      </c>
      <c r="C137">
        <f t="shared" si="61"/>
        <v>2934</v>
      </c>
      <c r="D137" t="str">
        <f t="shared" si="62"/>
        <v>1,5</v>
      </c>
      <c r="E137" t="str">
        <f t="shared" si="63"/>
        <v>48</v>
      </c>
      <c r="F137" s="6" t="str">
        <f t="shared" si="64"/>
        <v>55</v>
      </c>
      <c r="G137" t="str">
        <f t="shared" si="65"/>
        <v>48;55;30</v>
      </c>
      <c r="H137">
        <f t="shared" si="71"/>
        <v>48.924999999999997</v>
      </c>
      <c r="J137">
        <f t="shared" si="66"/>
        <v>1050</v>
      </c>
      <c r="K137" t="str">
        <f t="shared" si="67"/>
        <v>17</v>
      </c>
      <c r="L137" t="str">
        <f t="shared" si="68"/>
        <v>2,5</v>
      </c>
      <c r="M137" t="str">
        <f t="shared" si="69"/>
        <v>32</v>
      </c>
      <c r="N137" t="str">
        <f t="shared" si="70"/>
        <v>17;32;30</v>
      </c>
      <c r="O137">
        <f t="shared" si="72"/>
        <v>17.541666666666668</v>
      </c>
    </row>
    <row r="138" spans="1:15" x14ac:dyDescent="0.25">
      <c r="A138" t="s">
        <v>1041</v>
      </c>
      <c r="B138" s="5" t="str">
        <f t="shared" si="60"/>
        <v>c</v>
      </c>
      <c r="C138">
        <f t="shared" si="61"/>
        <v>2934</v>
      </c>
      <c r="D138" t="str">
        <f t="shared" si="62"/>
        <v>1,5</v>
      </c>
      <c r="E138" t="str">
        <f t="shared" si="63"/>
        <v>48</v>
      </c>
      <c r="F138" s="6" t="str">
        <f t="shared" si="64"/>
        <v>55</v>
      </c>
      <c r="G138" t="str">
        <f t="shared" si="65"/>
        <v>48;55;30</v>
      </c>
      <c r="H138">
        <f t="shared" si="71"/>
        <v>48.924999999999997</v>
      </c>
      <c r="J138">
        <f t="shared" si="66"/>
        <v>1050</v>
      </c>
      <c r="K138" t="str">
        <f t="shared" si="67"/>
        <v>17</v>
      </c>
      <c r="L138" t="str">
        <f t="shared" si="68"/>
        <v>2,5</v>
      </c>
      <c r="M138" t="str">
        <f t="shared" si="69"/>
        <v>32</v>
      </c>
      <c r="N138" t="str">
        <f t="shared" si="70"/>
        <v>17;32;30</v>
      </c>
      <c r="O138">
        <f t="shared" si="72"/>
        <v>17.541666666666668</v>
      </c>
    </row>
    <row r="139" spans="1:15" x14ac:dyDescent="0.25">
      <c r="A139" t="s">
        <v>942</v>
      </c>
      <c r="B139" s="5" t="str">
        <f t="shared" si="60"/>
        <v>b</v>
      </c>
      <c r="C139">
        <f t="shared" si="61"/>
        <v>2988</v>
      </c>
      <c r="D139" t="str">
        <f t="shared" si="62"/>
        <v>4,5</v>
      </c>
      <c r="E139" t="str">
        <f t="shared" si="63"/>
        <v>49</v>
      </c>
      <c r="F139" s="6" t="str">
        <f t="shared" si="64"/>
        <v>52</v>
      </c>
      <c r="G139" t="str">
        <f t="shared" si="65"/>
        <v>49;52;30</v>
      </c>
      <c r="H139">
        <f t="shared" si="71"/>
        <v>49.875</v>
      </c>
      <c r="J139">
        <f t="shared" si="66"/>
        <v>970</v>
      </c>
      <c r="K139" t="str">
        <f t="shared" si="67"/>
        <v>16</v>
      </c>
      <c r="L139" t="str">
        <f t="shared" si="68"/>
        <v>7,5</v>
      </c>
      <c r="M139" t="str">
        <f t="shared" si="69"/>
        <v>17</v>
      </c>
      <c r="N139" t="str">
        <f t="shared" si="70"/>
        <v>16;17;30</v>
      </c>
      <c r="O139">
        <f t="shared" si="72"/>
        <v>16.291666666666668</v>
      </c>
    </row>
    <row r="140" spans="1:15" x14ac:dyDescent="0.25">
      <c r="A140" t="s">
        <v>1069</v>
      </c>
      <c r="B140" s="5" t="str">
        <f t="shared" si="60"/>
        <v>b</v>
      </c>
      <c r="C140">
        <f t="shared" si="61"/>
        <v>2940</v>
      </c>
      <c r="D140" t="str">
        <f t="shared" si="62"/>
        <v>4,5</v>
      </c>
      <c r="E140" t="str">
        <f t="shared" si="63"/>
        <v>49</v>
      </c>
      <c r="F140" s="6" t="str">
        <f t="shared" si="64"/>
        <v>04</v>
      </c>
      <c r="G140" t="str">
        <f t="shared" si="65"/>
        <v>49;04;30</v>
      </c>
      <c r="H140">
        <f t="shared" si="71"/>
        <v>49.075000000000003</v>
      </c>
      <c r="J140">
        <f t="shared" si="66"/>
        <v>1030</v>
      </c>
      <c r="K140" t="str">
        <f t="shared" si="67"/>
        <v>17</v>
      </c>
      <c r="L140" t="str">
        <f t="shared" si="68"/>
        <v>7,5</v>
      </c>
      <c r="M140" t="str">
        <f t="shared" si="69"/>
        <v>17</v>
      </c>
      <c r="N140" t="str">
        <f t="shared" si="70"/>
        <v>17;17;30</v>
      </c>
      <c r="O140">
        <f t="shared" si="72"/>
        <v>17.291666666666668</v>
      </c>
    </row>
    <row r="141" spans="1:15" x14ac:dyDescent="0.25">
      <c r="A141" t="s">
        <v>251</v>
      </c>
      <c r="B141" s="5" t="str">
        <f t="shared" si="60"/>
        <v>b</v>
      </c>
      <c r="C141">
        <f t="shared" si="61"/>
        <v>2934</v>
      </c>
      <c r="D141" t="str">
        <f t="shared" si="62"/>
        <v>4,5</v>
      </c>
      <c r="E141" t="str">
        <f t="shared" si="63"/>
        <v>48</v>
      </c>
      <c r="F141" s="6" t="str">
        <f t="shared" si="64"/>
        <v>58</v>
      </c>
      <c r="G141" t="str">
        <f t="shared" si="65"/>
        <v>48;58;30</v>
      </c>
      <c r="H141">
        <f t="shared" si="71"/>
        <v>48.975000000000001</v>
      </c>
      <c r="J141">
        <f t="shared" si="66"/>
        <v>1010</v>
      </c>
      <c r="K141" t="str">
        <f t="shared" si="67"/>
        <v>16</v>
      </c>
      <c r="L141" t="str">
        <f t="shared" si="68"/>
        <v>7,5</v>
      </c>
      <c r="M141" t="str">
        <f t="shared" si="69"/>
        <v>57</v>
      </c>
      <c r="N141" t="str">
        <f t="shared" si="70"/>
        <v>16;57;30</v>
      </c>
      <c r="O141">
        <f t="shared" si="72"/>
        <v>16.958333333333332</v>
      </c>
    </row>
    <row r="142" spans="1:15" x14ac:dyDescent="0.25">
      <c r="A142" t="s">
        <v>1108</v>
      </c>
      <c r="B142" s="5" t="str">
        <f t="shared" si="60"/>
        <v>d</v>
      </c>
      <c r="C142">
        <f t="shared" si="61"/>
        <v>2946</v>
      </c>
      <c r="D142" t="str">
        <f t="shared" si="62"/>
        <v>1,5</v>
      </c>
      <c r="E142" t="str">
        <f t="shared" si="63"/>
        <v>49</v>
      </c>
      <c r="F142" s="6" t="str">
        <f t="shared" si="64"/>
        <v>07</v>
      </c>
      <c r="G142" t="str">
        <f t="shared" si="65"/>
        <v>49;07;30</v>
      </c>
      <c r="H142">
        <f t="shared" si="71"/>
        <v>49.125</v>
      </c>
      <c r="J142">
        <f t="shared" si="66"/>
        <v>1010</v>
      </c>
      <c r="K142" t="str">
        <f t="shared" si="67"/>
        <v>16</v>
      </c>
      <c r="L142" t="str">
        <f t="shared" si="68"/>
        <v>7,5</v>
      </c>
      <c r="M142" t="str">
        <f t="shared" si="69"/>
        <v>57</v>
      </c>
      <c r="N142" t="str">
        <f t="shared" si="70"/>
        <v>16;57;30</v>
      </c>
      <c r="O142">
        <f t="shared" si="72"/>
        <v>16.958333333333332</v>
      </c>
    </row>
    <row r="143" spans="1:15" x14ac:dyDescent="0.25">
      <c r="A143" t="s">
        <v>303</v>
      </c>
      <c r="B143" s="5" t="str">
        <f t="shared" si="60"/>
        <v>a</v>
      </c>
      <c r="C143">
        <f t="shared" si="61"/>
        <v>2970</v>
      </c>
      <c r="D143" t="str">
        <f t="shared" si="62"/>
        <v>4,5</v>
      </c>
      <c r="E143" t="str">
        <f t="shared" si="63"/>
        <v>49</v>
      </c>
      <c r="F143" s="6" t="str">
        <f t="shared" si="64"/>
        <v>34</v>
      </c>
      <c r="G143" t="str">
        <f t="shared" si="65"/>
        <v>49;34;30</v>
      </c>
      <c r="H143">
        <f t="shared" si="71"/>
        <v>49.575000000000003</v>
      </c>
      <c r="J143">
        <f t="shared" si="66"/>
        <v>1030</v>
      </c>
      <c r="K143" t="str">
        <f t="shared" si="67"/>
        <v>17</v>
      </c>
      <c r="L143" t="str">
        <f t="shared" si="68"/>
        <v>2,5</v>
      </c>
      <c r="M143" t="str">
        <f t="shared" si="69"/>
        <v>12</v>
      </c>
      <c r="N143" t="str">
        <f t="shared" si="70"/>
        <v>17;12;30</v>
      </c>
      <c r="O143">
        <f t="shared" si="72"/>
        <v>17.208333333333332</v>
      </c>
    </row>
    <row r="144" spans="1:15" x14ac:dyDescent="0.25">
      <c r="A144" t="s">
        <v>659</v>
      </c>
      <c r="B144" s="5" t="str">
        <f t="shared" si="60"/>
        <v>a</v>
      </c>
      <c r="C144">
        <f t="shared" si="61"/>
        <v>2970</v>
      </c>
      <c r="D144" t="str">
        <f t="shared" si="62"/>
        <v>4,5</v>
      </c>
      <c r="E144" t="str">
        <f t="shared" si="63"/>
        <v>49</v>
      </c>
      <c r="F144" s="6" t="str">
        <f t="shared" si="64"/>
        <v>34</v>
      </c>
      <c r="G144" t="str">
        <f t="shared" si="65"/>
        <v>49;34;30</v>
      </c>
      <c r="H144">
        <f t="shared" si="71"/>
        <v>49.575000000000003</v>
      </c>
      <c r="J144">
        <f t="shared" si="66"/>
        <v>1020</v>
      </c>
      <c r="K144" t="str">
        <f t="shared" si="67"/>
        <v>17</v>
      </c>
      <c r="L144" t="str">
        <f t="shared" si="68"/>
        <v>2,5</v>
      </c>
      <c r="M144" t="str">
        <f t="shared" si="69"/>
        <v>2</v>
      </c>
      <c r="N144" t="str">
        <f t="shared" si="70"/>
        <v>17;2;30</v>
      </c>
      <c r="O144">
        <f t="shared" si="72"/>
        <v>17.041666666666668</v>
      </c>
    </row>
    <row r="145" spans="1:15" x14ac:dyDescent="0.25">
      <c r="A145" t="s">
        <v>810</v>
      </c>
      <c r="B145" s="5" t="str">
        <f t="shared" si="60"/>
        <v>b</v>
      </c>
      <c r="C145">
        <f t="shared" si="61"/>
        <v>2946</v>
      </c>
      <c r="D145" t="str">
        <f t="shared" si="62"/>
        <v>4,5</v>
      </c>
      <c r="E145" t="str">
        <f t="shared" si="63"/>
        <v>49</v>
      </c>
      <c r="F145" s="6" t="str">
        <f t="shared" si="64"/>
        <v>10</v>
      </c>
      <c r="G145" t="str">
        <f t="shared" si="65"/>
        <v>49;10;30</v>
      </c>
      <c r="H145">
        <f t="shared" si="71"/>
        <v>49.174999999999997</v>
      </c>
      <c r="J145">
        <f t="shared" si="66"/>
        <v>1010</v>
      </c>
      <c r="K145" t="str">
        <f t="shared" si="67"/>
        <v>16</v>
      </c>
      <c r="L145" t="str">
        <f t="shared" si="68"/>
        <v>7,5</v>
      </c>
      <c r="M145" t="str">
        <f t="shared" si="69"/>
        <v>57</v>
      </c>
      <c r="N145" t="str">
        <f t="shared" si="70"/>
        <v>16;57;30</v>
      </c>
      <c r="O145">
        <f t="shared" si="72"/>
        <v>16.958333333333332</v>
      </c>
    </row>
    <row r="146" spans="1:15" x14ac:dyDescent="0.25">
      <c r="A146" t="s">
        <v>977</v>
      </c>
      <c r="B146" s="5" t="str">
        <f t="shared" si="60"/>
        <v>b</v>
      </c>
      <c r="C146">
        <f t="shared" si="61"/>
        <v>2922</v>
      </c>
      <c r="D146" t="str">
        <f t="shared" si="62"/>
        <v>4,5</v>
      </c>
      <c r="E146" t="str">
        <f t="shared" si="63"/>
        <v>48</v>
      </c>
      <c r="F146" s="6" t="str">
        <f t="shared" si="64"/>
        <v>46</v>
      </c>
      <c r="G146" t="str">
        <f t="shared" si="65"/>
        <v>48;46;30</v>
      </c>
      <c r="H146">
        <f t="shared" si="71"/>
        <v>48.774999999999999</v>
      </c>
      <c r="J146">
        <f t="shared" si="66"/>
        <v>990</v>
      </c>
      <c r="K146" t="str">
        <f t="shared" si="67"/>
        <v>16</v>
      </c>
      <c r="L146" t="str">
        <f t="shared" si="68"/>
        <v>7,5</v>
      </c>
      <c r="M146" t="str">
        <f t="shared" si="69"/>
        <v>37</v>
      </c>
      <c r="N146" t="str">
        <f t="shared" si="70"/>
        <v>16;37;30</v>
      </c>
      <c r="O146">
        <f t="shared" si="72"/>
        <v>16.625</v>
      </c>
    </row>
    <row r="147" spans="1:15" x14ac:dyDescent="0.25">
      <c r="A147" t="s">
        <v>1003</v>
      </c>
      <c r="B147" s="5" t="str">
        <f t="shared" si="60"/>
        <v>c</v>
      </c>
      <c r="C147">
        <f t="shared" si="61"/>
        <v>2928</v>
      </c>
      <c r="D147" t="str">
        <f t="shared" si="62"/>
        <v>1,5</v>
      </c>
      <c r="E147" t="str">
        <f t="shared" si="63"/>
        <v>48</v>
      </c>
      <c r="F147" s="6" t="str">
        <f t="shared" si="64"/>
        <v>49</v>
      </c>
      <c r="G147" t="str">
        <f t="shared" si="65"/>
        <v>48;49;30</v>
      </c>
      <c r="H147">
        <f t="shared" si="71"/>
        <v>48.825000000000003</v>
      </c>
      <c r="J147">
        <f t="shared" si="66"/>
        <v>1000</v>
      </c>
      <c r="K147" t="str">
        <f t="shared" si="67"/>
        <v>16</v>
      </c>
      <c r="L147" t="str">
        <f t="shared" si="68"/>
        <v>2,5</v>
      </c>
      <c r="M147" t="str">
        <f t="shared" si="69"/>
        <v>42</v>
      </c>
      <c r="N147" t="str">
        <f t="shared" si="70"/>
        <v>16;42;30</v>
      </c>
      <c r="O147">
        <f t="shared" si="72"/>
        <v>16.708333333333332</v>
      </c>
    </row>
    <row r="148" spans="1:15" x14ac:dyDescent="0.25">
      <c r="A148" t="s">
        <v>891</v>
      </c>
      <c r="B148" s="5" t="str">
        <f t="shared" si="60"/>
        <v>a</v>
      </c>
      <c r="C148">
        <f t="shared" si="61"/>
        <v>2934</v>
      </c>
      <c r="D148" t="str">
        <f t="shared" si="62"/>
        <v>4,5</v>
      </c>
      <c r="E148" t="str">
        <f t="shared" si="63"/>
        <v>48</v>
      </c>
      <c r="F148" s="6" t="str">
        <f t="shared" si="64"/>
        <v>58</v>
      </c>
      <c r="G148" t="str">
        <f t="shared" si="65"/>
        <v>48;58;30</v>
      </c>
      <c r="H148">
        <f t="shared" si="71"/>
        <v>48.975000000000001</v>
      </c>
      <c r="J148">
        <f t="shared" si="66"/>
        <v>1010</v>
      </c>
      <c r="K148" t="str">
        <f t="shared" si="67"/>
        <v>16</v>
      </c>
      <c r="L148" t="str">
        <f t="shared" si="68"/>
        <v>2,5</v>
      </c>
      <c r="M148" t="str">
        <f t="shared" si="69"/>
        <v>52</v>
      </c>
      <c r="N148" t="str">
        <f t="shared" si="70"/>
        <v>16;52;30</v>
      </c>
      <c r="O148">
        <f t="shared" si="72"/>
        <v>16.875</v>
      </c>
    </row>
    <row r="149" spans="1:15" x14ac:dyDescent="0.25">
      <c r="A149" t="s">
        <v>984</v>
      </c>
      <c r="B149" s="5" t="str">
        <f t="shared" si="60"/>
        <v>a</v>
      </c>
      <c r="C149">
        <f t="shared" si="61"/>
        <v>2928</v>
      </c>
      <c r="D149" t="str">
        <f t="shared" si="62"/>
        <v>4,5</v>
      </c>
      <c r="E149" t="str">
        <f t="shared" si="63"/>
        <v>48</v>
      </c>
      <c r="F149" s="6" t="str">
        <f t="shared" si="64"/>
        <v>52</v>
      </c>
      <c r="G149" t="str">
        <f t="shared" si="65"/>
        <v>48;52;30</v>
      </c>
      <c r="H149">
        <f t="shared" si="71"/>
        <v>48.875</v>
      </c>
      <c r="J149">
        <f t="shared" si="66"/>
        <v>1040</v>
      </c>
      <c r="K149" t="str">
        <f t="shared" si="67"/>
        <v>17</v>
      </c>
      <c r="L149" t="str">
        <f t="shared" si="68"/>
        <v>2,5</v>
      </c>
      <c r="M149" t="str">
        <f t="shared" si="69"/>
        <v>22</v>
      </c>
      <c r="N149" t="str">
        <f t="shared" si="70"/>
        <v>17;22;30</v>
      </c>
      <c r="O149">
        <f t="shared" si="72"/>
        <v>17.375</v>
      </c>
    </row>
    <row r="150" spans="1:15" x14ac:dyDescent="0.25">
      <c r="A150" t="s">
        <v>20</v>
      </c>
      <c r="B150" s="5" t="str">
        <f t="shared" si="60"/>
        <v>c</v>
      </c>
      <c r="C150">
        <f t="shared" si="61"/>
        <v>2928</v>
      </c>
      <c r="D150" t="str">
        <f t="shared" si="62"/>
        <v>1,5</v>
      </c>
      <c r="E150" t="str">
        <f t="shared" si="63"/>
        <v>48</v>
      </c>
      <c r="F150" s="6" t="str">
        <f t="shared" si="64"/>
        <v>49</v>
      </c>
      <c r="G150" t="str">
        <f t="shared" si="65"/>
        <v>48;49;30</v>
      </c>
      <c r="H150">
        <f t="shared" si="71"/>
        <v>48.825000000000003</v>
      </c>
      <c r="J150">
        <f t="shared" si="66"/>
        <v>990</v>
      </c>
      <c r="K150" t="str">
        <f t="shared" si="67"/>
        <v>16</v>
      </c>
      <c r="L150" t="str">
        <f t="shared" si="68"/>
        <v>2,5</v>
      </c>
      <c r="M150" t="str">
        <f t="shared" si="69"/>
        <v>32</v>
      </c>
      <c r="N150" t="str">
        <f t="shared" si="70"/>
        <v>16;32;30</v>
      </c>
      <c r="O150">
        <f t="shared" si="72"/>
        <v>16.541666666666668</v>
      </c>
    </row>
    <row r="151" spans="1:15" x14ac:dyDescent="0.25">
      <c r="A151" t="s">
        <v>340</v>
      </c>
      <c r="B151" s="5" t="str">
        <f t="shared" si="60"/>
        <v>a</v>
      </c>
      <c r="C151">
        <f t="shared" si="61"/>
        <v>2928</v>
      </c>
      <c r="D151" t="str">
        <f t="shared" si="62"/>
        <v>4,5</v>
      </c>
      <c r="E151" t="str">
        <f t="shared" si="63"/>
        <v>48</v>
      </c>
      <c r="F151" s="6" t="str">
        <f t="shared" si="64"/>
        <v>52</v>
      </c>
      <c r="G151" t="str">
        <f t="shared" si="65"/>
        <v>48;52;30</v>
      </c>
      <c r="H151">
        <f t="shared" si="71"/>
        <v>48.875</v>
      </c>
      <c r="J151">
        <f t="shared" si="66"/>
        <v>1050</v>
      </c>
      <c r="K151" t="str">
        <f t="shared" si="67"/>
        <v>17</v>
      </c>
      <c r="L151" t="str">
        <f t="shared" si="68"/>
        <v>2,5</v>
      </c>
      <c r="M151" t="str">
        <f t="shared" si="69"/>
        <v>32</v>
      </c>
      <c r="N151" t="str">
        <f t="shared" si="70"/>
        <v>17;32;30</v>
      </c>
      <c r="O151">
        <f t="shared" si="72"/>
        <v>17.541666666666668</v>
      </c>
    </row>
    <row r="152" spans="1:15" x14ac:dyDescent="0.25">
      <c r="A152" t="s">
        <v>1624</v>
      </c>
      <c r="B152" s="5" t="str">
        <f t="shared" si="60"/>
        <v>a</v>
      </c>
      <c r="C152">
        <f t="shared" si="61"/>
        <v>2946</v>
      </c>
      <c r="D152" t="str">
        <f t="shared" si="62"/>
        <v>4,5</v>
      </c>
      <c r="E152" t="str">
        <f t="shared" si="63"/>
        <v>49</v>
      </c>
      <c r="F152" s="6" t="str">
        <f t="shared" si="64"/>
        <v>10</v>
      </c>
      <c r="G152" t="str">
        <f t="shared" si="65"/>
        <v>49;10;30</v>
      </c>
      <c r="H152">
        <f t="shared" si="71"/>
        <v>49.174999999999997</v>
      </c>
      <c r="J152">
        <f t="shared" si="66"/>
        <v>1020</v>
      </c>
      <c r="K152" t="str">
        <f t="shared" si="67"/>
        <v>17</v>
      </c>
      <c r="L152" t="str">
        <f t="shared" si="68"/>
        <v>2,5</v>
      </c>
      <c r="M152" t="str">
        <f t="shared" si="69"/>
        <v>2</v>
      </c>
      <c r="N152" t="str">
        <f t="shared" si="70"/>
        <v>17;2;30</v>
      </c>
      <c r="O152">
        <f t="shared" si="72"/>
        <v>17.041666666666668</v>
      </c>
    </row>
    <row r="153" spans="1:15" x14ac:dyDescent="0.25">
      <c r="A153" t="s">
        <v>918</v>
      </c>
      <c r="B153" s="5" t="str">
        <f t="shared" si="60"/>
        <v>c</v>
      </c>
      <c r="C153">
        <f t="shared" si="61"/>
        <v>2928</v>
      </c>
      <c r="D153" t="str">
        <f t="shared" si="62"/>
        <v>1,5</v>
      </c>
      <c r="E153" t="str">
        <f t="shared" si="63"/>
        <v>48</v>
      </c>
      <c r="F153" s="6" t="str">
        <f t="shared" si="64"/>
        <v>49</v>
      </c>
      <c r="G153" t="str">
        <f t="shared" si="65"/>
        <v>48;49;30</v>
      </c>
      <c r="H153">
        <f t="shared" si="71"/>
        <v>48.825000000000003</v>
      </c>
      <c r="J153">
        <f t="shared" si="66"/>
        <v>1040</v>
      </c>
      <c r="K153" t="str">
        <f t="shared" si="67"/>
        <v>17</v>
      </c>
      <c r="L153" t="str">
        <f t="shared" si="68"/>
        <v>2,5</v>
      </c>
      <c r="M153" t="str">
        <f t="shared" si="69"/>
        <v>22</v>
      </c>
      <c r="N153" t="str">
        <f t="shared" si="70"/>
        <v>17;22;30</v>
      </c>
      <c r="O153">
        <f t="shared" si="72"/>
        <v>17.375</v>
      </c>
    </row>
    <row r="154" spans="1:15" x14ac:dyDescent="0.25">
      <c r="A154" t="s">
        <v>1616</v>
      </c>
      <c r="B154" s="5" t="str">
        <f t="shared" si="60"/>
        <v>c</v>
      </c>
      <c r="C154">
        <f t="shared" si="61"/>
        <v>3018</v>
      </c>
      <c r="D154" t="str">
        <f t="shared" si="62"/>
        <v>1,5</v>
      </c>
      <c r="E154" t="str">
        <f t="shared" si="63"/>
        <v>50</v>
      </c>
      <c r="F154" s="6" t="str">
        <f t="shared" si="64"/>
        <v>19</v>
      </c>
      <c r="G154" t="str">
        <f t="shared" si="65"/>
        <v>50;19;30</v>
      </c>
      <c r="H154">
        <f t="shared" si="71"/>
        <v>50.325000000000003</v>
      </c>
      <c r="J154">
        <f t="shared" si="66"/>
        <v>870</v>
      </c>
      <c r="K154" t="str">
        <f t="shared" si="67"/>
        <v>14</v>
      </c>
      <c r="L154" t="str">
        <f t="shared" si="68"/>
        <v>2,5</v>
      </c>
      <c r="M154" t="str">
        <f t="shared" si="69"/>
        <v>32</v>
      </c>
      <c r="N154" t="str">
        <f t="shared" si="70"/>
        <v>14;32;30</v>
      </c>
      <c r="O154">
        <f t="shared" si="72"/>
        <v>14.541666666666666</v>
      </c>
    </row>
    <row r="155" spans="1:15" x14ac:dyDescent="0.25">
      <c r="A155" t="s">
        <v>918</v>
      </c>
      <c r="B155" s="5" t="str">
        <f t="shared" si="60"/>
        <v>c</v>
      </c>
      <c r="C155">
        <f t="shared" si="61"/>
        <v>2928</v>
      </c>
      <c r="D155" t="str">
        <f t="shared" si="62"/>
        <v>1,5</v>
      </c>
      <c r="E155" t="str">
        <f t="shared" si="63"/>
        <v>48</v>
      </c>
      <c r="F155" s="6" t="str">
        <f t="shared" si="64"/>
        <v>49</v>
      </c>
      <c r="G155" t="str">
        <f t="shared" si="65"/>
        <v>48;49;30</v>
      </c>
      <c r="H155">
        <f t="shared" si="71"/>
        <v>48.825000000000003</v>
      </c>
      <c r="J155">
        <f t="shared" si="66"/>
        <v>1040</v>
      </c>
      <c r="K155" t="str">
        <f t="shared" si="67"/>
        <v>17</v>
      </c>
      <c r="L155" t="str">
        <f t="shared" si="68"/>
        <v>2,5</v>
      </c>
      <c r="M155" t="str">
        <f t="shared" si="69"/>
        <v>22</v>
      </c>
      <c r="N155" t="str">
        <f t="shared" si="70"/>
        <v>17;22;30</v>
      </c>
      <c r="O155">
        <f t="shared" si="72"/>
        <v>17.375</v>
      </c>
    </row>
    <row r="156" spans="1:15" x14ac:dyDescent="0.25">
      <c r="A156" t="s">
        <v>1376</v>
      </c>
      <c r="B156" s="5" t="str">
        <f t="shared" si="60"/>
        <v>d</v>
      </c>
      <c r="C156">
        <f t="shared" si="61"/>
        <v>2970</v>
      </c>
      <c r="D156" t="str">
        <f t="shared" si="62"/>
        <v>1,5</v>
      </c>
      <c r="E156" t="str">
        <f t="shared" si="63"/>
        <v>49</v>
      </c>
      <c r="F156" s="6" t="str">
        <f t="shared" si="64"/>
        <v>31</v>
      </c>
      <c r="G156" t="str">
        <f t="shared" si="65"/>
        <v>49;31;30</v>
      </c>
      <c r="H156">
        <f t="shared" si="71"/>
        <v>49.524999999999999</v>
      </c>
      <c r="J156">
        <f t="shared" si="66"/>
        <v>1030</v>
      </c>
      <c r="K156" t="str">
        <f t="shared" si="67"/>
        <v>17</v>
      </c>
      <c r="L156" t="str">
        <f t="shared" si="68"/>
        <v>7,5</v>
      </c>
      <c r="M156" t="str">
        <f t="shared" si="69"/>
        <v>17</v>
      </c>
      <c r="N156" t="str">
        <f t="shared" si="70"/>
        <v>17;17;30</v>
      </c>
      <c r="O156">
        <f t="shared" si="72"/>
        <v>17.291666666666668</v>
      </c>
    </row>
    <row r="157" spans="1:15" x14ac:dyDescent="0.25">
      <c r="A157" t="s">
        <v>649</v>
      </c>
      <c r="B157" s="5" t="str">
        <f t="shared" si="60"/>
        <v>d</v>
      </c>
      <c r="C157">
        <f t="shared" si="61"/>
        <v>2976</v>
      </c>
      <c r="D157" t="str">
        <f t="shared" si="62"/>
        <v>1,5</v>
      </c>
      <c r="E157" t="str">
        <f t="shared" si="63"/>
        <v>49</v>
      </c>
      <c r="F157" s="6" t="str">
        <f t="shared" si="64"/>
        <v>37</v>
      </c>
      <c r="G157" t="str">
        <f t="shared" si="65"/>
        <v>49;37;30</v>
      </c>
      <c r="H157">
        <f t="shared" si="71"/>
        <v>49.625</v>
      </c>
      <c r="J157">
        <f t="shared" si="66"/>
        <v>1030</v>
      </c>
      <c r="K157" t="str">
        <f t="shared" si="67"/>
        <v>17</v>
      </c>
      <c r="L157" t="str">
        <f t="shared" si="68"/>
        <v>7,5</v>
      </c>
      <c r="M157" t="str">
        <f t="shared" si="69"/>
        <v>17</v>
      </c>
      <c r="N157" t="str">
        <f t="shared" si="70"/>
        <v>17;17;30</v>
      </c>
      <c r="O157">
        <f t="shared" si="72"/>
        <v>17.291666666666668</v>
      </c>
    </row>
    <row r="158" spans="1:15" x14ac:dyDescent="0.25">
      <c r="A158" t="s">
        <v>303</v>
      </c>
      <c r="B158" s="5" t="str">
        <f t="shared" si="60"/>
        <v>a</v>
      </c>
      <c r="C158">
        <f t="shared" si="61"/>
        <v>2970</v>
      </c>
      <c r="D158" t="str">
        <f t="shared" si="62"/>
        <v>4,5</v>
      </c>
      <c r="E158" t="str">
        <f t="shared" si="63"/>
        <v>49</v>
      </c>
      <c r="F158" s="6" t="str">
        <f t="shared" si="64"/>
        <v>34</v>
      </c>
      <c r="G158" t="str">
        <f t="shared" si="65"/>
        <v>49;34;30</v>
      </c>
      <c r="H158">
        <f t="shared" si="71"/>
        <v>49.575000000000003</v>
      </c>
      <c r="J158">
        <f t="shared" si="66"/>
        <v>1030</v>
      </c>
      <c r="K158" t="str">
        <f t="shared" si="67"/>
        <v>17</v>
      </c>
      <c r="L158" t="str">
        <f t="shared" si="68"/>
        <v>2,5</v>
      </c>
      <c r="M158" t="str">
        <f t="shared" si="69"/>
        <v>12</v>
      </c>
      <c r="N158" t="str">
        <f t="shared" si="70"/>
        <v>17;12;30</v>
      </c>
      <c r="O158">
        <f t="shared" si="72"/>
        <v>17.208333333333332</v>
      </c>
    </row>
    <row r="159" spans="1:15" x14ac:dyDescent="0.25">
      <c r="A159" t="s">
        <v>991</v>
      </c>
      <c r="B159" s="5" t="str">
        <f t="shared" ref="B159:B190" si="73">RIGHT(A:A,1)</f>
        <v>b</v>
      </c>
      <c r="C159">
        <f t="shared" ref="C159:C190" si="74">3354-(LEFT(A:A,2)*6)</f>
        <v>2928</v>
      </c>
      <c r="D159" t="str">
        <f t="shared" ref="D159:D190" si="75">(IF(B:B="c","1,5",IF(B:B="d","1,5",IF(B:B="a","4,5",IF(B:B="b","4,5")))))</f>
        <v>4,5</v>
      </c>
      <c r="E159" t="str">
        <f t="shared" ref="E159:E190" si="76">TEXT(INT(C:C/60),"00")</f>
        <v>48</v>
      </c>
      <c r="F159" s="6" t="str">
        <f t="shared" ref="F159:F190" si="77">TEXT((C:C/60-(INT(C:C/60)))*60+INT(D:D),"00")</f>
        <v>52</v>
      </c>
      <c r="G159" t="str">
        <f t="shared" ref="G159:G190" si="78">CONCATENATE(E:E,";",F:F,";30")</f>
        <v>48;52;30</v>
      </c>
      <c r="H159">
        <f t="shared" si="71"/>
        <v>48.875</v>
      </c>
      <c r="J159">
        <f t="shared" ref="J159:J190" si="79">340+MID(A:A,3,2)*10</f>
        <v>1040</v>
      </c>
      <c r="K159" t="str">
        <f t="shared" ref="K159:K190" si="80">TEXT(INT(J:J/60),0)</f>
        <v>17</v>
      </c>
      <c r="L159" t="str">
        <f t="shared" ref="L159:L190" si="81">(IF(B:B="d","7,5",IF(B:B="c","2,5",IF(B:B="b","7,5",IF(B:B="a","2,5")))))</f>
        <v>7,5</v>
      </c>
      <c r="M159" t="str">
        <f t="shared" ref="M159:M190" si="82">(TEXT((((J:J/60)-INT(J:J/60))*60)+INT(L:L),0))</f>
        <v>27</v>
      </c>
      <c r="N159" t="str">
        <f t="shared" ref="N159:N190" si="83">CONCATENATE(K:K,";",M:M,";30")</f>
        <v>17;27;30</v>
      </c>
      <c r="O159">
        <f t="shared" si="72"/>
        <v>17.458333333333332</v>
      </c>
    </row>
    <row r="160" spans="1:15" x14ac:dyDescent="0.25">
      <c r="A160" t="s">
        <v>173</v>
      </c>
      <c r="B160" s="5" t="str">
        <f t="shared" si="73"/>
        <v>d</v>
      </c>
      <c r="C160">
        <f t="shared" si="74"/>
        <v>2958</v>
      </c>
      <c r="D160" t="str">
        <f t="shared" si="75"/>
        <v>1,5</v>
      </c>
      <c r="E160" t="str">
        <f t="shared" si="76"/>
        <v>49</v>
      </c>
      <c r="F160" s="6" t="str">
        <f t="shared" si="77"/>
        <v>19</v>
      </c>
      <c r="G160" t="str">
        <f t="shared" si="78"/>
        <v>49;19;30</v>
      </c>
      <c r="H160">
        <f t="shared" si="71"/>
        <v>49.325000000000003</v>
      </c>
      <c r="J160">
        <f t="shared" si="79"/>
        <v>1050</v>
      </c>
      <c r="K160" t="str">
        <f t="shared" si="80"/>
        <v>17</v>
      </c>
      <c r="L160" t="str">
        <f t="shared" si="81"/>
        <v>7,5</v>
      </c>
      <c r="M160" t="str">
        <f t="shared" si="82"/>
        <v>37</v>
      </c>
      <c r="N160" t="str">
        <f t="shared" si="83"/>
        <v>17;37;30</v>
      </c>
      <c r="O160">
        <f t="shared" si="72"/>
        <v>17.625</v>
      </c>
    </row>
    <row r="161" spans="1:15" x14ac:dyDescent="0.25">
      <c r="A161" t="s">
        <v>173</v>
      </c>
      <c r="B161" s="5" t="str">
        <f t="shared" si="73"/>
        <v>d</v>
      </c>
      <c r="C161">
        <f t="shared" si="74"/>
        <v>2958</v>
      </c>
      <c r="D161" t="str">
        <f t="shared" si="75"/>
        <v>1,5</v>
      </c>
      <c r="E161" t="str">
        <f t="shared" si="76"/>
        <v>49</v>
      </c>
      <c r="F161" s="6" t="str">
        <f t="shared" si="77"/>
        <v>19</v>
      </c>
      <c r="G161" t="str">
        <f t="shared" si="78"/>
        <v>49;19;30</v>
      </c>
      <c r="H161">
        <f t="shared" si="71"/>
        <v>49.325000000000003</v>
      </c>
      <c r="J161">
        <f t="shared" si="79"/>
        <v>1050</v>
      </c>
      <c r="K161" t="str">
        <f t="shared" si="80"/>
        <v>17</v>
      </c>
      <c r="L161" t="str">
        <f t="shared" si="81"/>
        <v>7,5</v>
      </c>
      <c r="M161" t="str">
        <f t="shared" si="82"/>
        <v>37</v>
      </c>
      <c r="N161" t="str">
        <f t="shared" si="83"/>
        <v>17;37;30</v>
      </c>
      <c r="O161">
        <f t="shared" si="72"/>
        <v>17.625</v>
      </c>
    </row>
    <row r="162" spans="1:15" x14ac:dyDescent="0.25">
      <c r="A162" t="s">
        <v>991</v>
      </c>
      <c r="B162" s="5" t="str">
        <f t="shared" si="73"/>
        <v>b</v>
      </c>
      <c r="C162">
        <f t="shared" si="74"/>
        <v>2928</v>
      </c>
      <c r="D162" t="str">
        <f t="shared" si="75"/>
        <v>4,5</v>
      </c>
      <c r="E162" t="str">
        <f t="shared" si="76"/>
        <v>48</v>
      </c>
      <c r="F162" s="6" t="str">
        <f t="shared" si="77"/>
        <v>52</v>
      </c>
      <c r="G162" t="str">
        <f t="shared" si="78"/>
        <v>48;52;30</v>
      </c>
      <c r="H162">
        <f t="shared" si="71"/>
        <v>48.875</v>
      </c>
      <c r="J162">
        <f t="shared" si="79"/>
        <v>1040</v>
      </c>
      <c r="K162" t="str">
        <f t="shared" si="80"/>
        <v>17</v>
      </c>
      <c r="L162" t="str">
        <f t="shared" si="81"/>
        <v>7,5</v>
      </c>
      <c r="M162" t="str">
        <f t="shared" si="82"/>
        <v>27</v>
      </c>
      <c r="N162" t="str">
        <f t="shared" si="83"/>
        <v>17;27;30</v>
      </c>
      <c r="O162">
        <f t="shared" si="72"/>
        <v>17.458333333333332</v>
      </c>
    </row>
    <row r="163" spans="1:15" x14ac:dyDescent="0.25">
      <c r="A163" t="s">
        <v>991</v>
      </c>
      <c r="B163" s="5" t="str">
        <f t="shared" si="73"/>
        <v>b</v>
      </c>
      <c r="C163">
        <f t="shared" si="74"/>
        <v>2928</v>
      </c>
      <c r="D163" t="str">
        <f t="shared" si="75"/>
        <v>4,5</v>
      </c>
      <c r="E163" t="str">
        <f t="shared" si="76"/>
        <v>48</v>
      </c>
      <c r="F163" s="6" t="str">
        <f t="shared" si="77"/>
        <v>52</v>
      </c>
      <c r="G163" t="str">
        <f t="shared" si="78"/>
        <v>48;52;30</v>
      </c>
      <c r="H163">
        <f t="shared" si="71"/>
        <v>48.875</v>
      </c>
      <c r="J163">
        <f t="shared" si="79"/>
        <v>1040</v>
      </c>
      <c r="K163" t="str">
        <f t="shared" si="80"/>
        <v>17</v>
      </c>
      <c r="L163" t="str">
        <f t="shared" si="81"/>
        <v>7,5</v>
      </c>
      <c r="M163" t="str">
        <f t="shared" si="82"/>
        <v>27</v>
      </c>
      <c r="N163" t="str">
        <f t="shared" si="83"/>
        <v>17;27;30</v>
      </c>
      <c r="O163">
        <f t="shared" si="72"/>
        <v>17.458333333333332</v>
      </c>
    </row>
    <row r="164" spans="1:15" x14ac:dyDescent="0.25">
      <c r="A164" t="s">
        <v>1041</v>
      </c>
      <c r="B164" s="5" t="str">
        <f t="shared" si="73"/>
        <v>c</v>
      </c>
      <c r="C164">
        <f t="shared" si="74"/>
        <v>2934</v>
      </c>
      <c r="D164" t="str">
        <f t="shared" si="75"/>
        <v>1,5</v>
      </c>
      <c r="E164" t="str">
        <f t="shared" si="76"/>
        <v>48</v>
      </c>
      <c r="F164" s="6" t="str">
        <f t="shared" si="77"/>
        <v>55</v>
      </c>
      <c r="G164" t="str">
        <f t="shared" si="78"/>
        <v>48;55;30</v>
      </c>
      <c r="H164">
        <f t="shared" si="71"/>
        <v>48.924999999999997</v>
      </c>
      <c r="J164">
        <f t="shared" si="79"/>
        <v>1050</v>
      </c>
      <c r="K164" t="str">
        <f t="shared" si="80"/>
        <v>17</v>
      </c>
      <c r="L164" t="str">
        <f t="shared" si="81"/>
        <v>2,5</v>
      </c>
      <c r="M164" t="str">
        <f t="shared" si="82"/>
        <v>32</v>
      </c>
      <c r="N164" t="str">
        <f t="shared" si="83"/>
        <v>17;32;30</v>
      </c>
      <c r="O164">
        <f t="shared" si="72"/>
        <v>17.541666666666668</v>
      </c>
    </row>
    <row r="165" spans="1:15" x14ac:dyDescent="0.25">
      <c r="A165" t="s">
        <v>51</v>
      </c>
      <c r="B165" s="5" t="str">
        <f t="shared" si="73"/>
        <v>c</v>
      </c>
      <c r="C165">
        <f t="shared" si="74"/>
        <v>2934</v>
      </c>
      <c r="D165" t="str">
        <f t="shared" si="75"/>
        <v>1,5</v>
      </c>
      <c r="E165" t="str">
        <f t="shared" si="76"/>
        <v>48</v>
      </c>
      <c r="F165" s="6" t="str">
        <f t="shared" si="77"/>
        <v>55</v>
      </c>
      <c r="G165" t="str">
        <f t="shared" si="78"/>
        <v>48;55;30</v>
      </c>
      <c r="H165">
        <f t="shared" si="71"/>
        <v>48.924999999999997</v>
      </c>
      <c r="J165">
        <f t="shared" si="79"/>
        <v>1010</v>
      </c>
      <c r="K165" t="str">
        <f t="shared" si="80"/>
        <v>16</v>
      </c>
      <c r="L165" t="str">
        <f t="shared" si="81"/>
        <v>2,5</v>
      </c>
      <c r="M165" t="str">
        <f t="shared" si="82"/>
        <v>52</v>
      </c>
      <c r="N165" t="str">
        <f t="shared" si="83"/>
        <v>16;52;30</v>
      </c>
      <c r="O165">
        <f t="shared" si="72"/>
        <v>16.875</v>
      </c>
    </row>
    <row r="166" spans="1:15" x14ac:dyDescent="0.25">
      <c r="A166" t="s">
        <v>984</v>
      </c>
      <c r="B166" s="5" t="str">
        <f t="shared" si="73"/>
        <v>a</v>
      </c>
      <c r="C166">
        <f t="shared" si="74"/>
        <v>2928</v>
      </c>
      <c r="D166" t="str">
        <f t="shared" si="75"/>
        <v>4,5</v>
      </c>
      <c r="E166" t="str">
        <f t="shared" si="76"/>
        <v>48</v>
      </c>
      <c r="F166" s="6" t="str">
        <f t="shared" si="77"/>
        <v>52</v>
      </c>
      <c r="G166" t="str">
        <f t="shared" si="78"/>
        <v>48;52;30</v>
      </c>
      <c r="H166">
        <f t="shared" si="71"/>
        <v>48.875</v>
      </c>
      <c r="J166">
        <f t="shared" si="79"/>
        <v>1040</v>
      </c>
      <c r="K166" t="str">
        <f t="shared" si="80"/>
        <v>17</v>
      </c>
      <c r="L166" t="str">
        <f t="shared" si="81"/>
        <v>2,5</v>
      </c>
      <c r="M166" t="str">
        <f t="shared" si="82"/>
        <v>22</v>
      </c>
      <c r="N166" t="str">
        <f t="shared" si="83"/>
        <v>17;22;30</v>
      </c>
      <c r="O166">
        <f t="shared" si="72"/>
        <v>17.375</v>
      </c>
    </row>
    <row r="167" spans="1:15" x14ac:dyDescent="0.25">
      <c r="A167" t="s">
        <v>1633</v>
      </c>
      <c r="B167" s="5" t="str">
        <f t="shared" si="73"/>
        <v>b</v>
      </c>
      <c r="C167">
        <f t="shared" si="74"/>
        <v>2976</v>
      </c>
      <c r="D167" t="str">
        <f t="shared" si="75"/>
        <v>4,5</v>
      </c>
      <c r="E167" t="str">
        <f t="shared" si="76"/>
        <v>49</v>
      </c>
      <c r="F167" s="6" t="str">
        <f t="shared" si="77"/>
        <v>40</v>
      </c>
      <c r="G167" t="str">
        <f t="shared" si="78"/>
        <v>49;40;30</v>
      </c>
      <c r="H167">
        <f t="shared" si="71"/>
        <v>49.674999999999997</v>
      </c>
      <c r="J167">
        <f t="shared" si="79"/>
        <v>1040</v>
      </c>
      <c r="K167" t="str">
        <f t="shared" si="80"/>
        <v>17</v>
      </c>
      <c r="L167" t="str">
        <f t="shared" si="81"/>
        <v>7,5</v>
      </c>
      <c r="M167" t="str">
        <f t="shared" si="82"/>
        <v>27</v>
      </c>
      <c r="N167" t="str">
        <f t="shared" si="83"/>
        <v>17;27;30</v>
      </c>
      <c r="O167">
        <f t="shared" si="72"/>
        <v>17.458333333333332</v>
      </c>
    </row>
    <row r="168" spans="1:15" x14ac:dyDescent="0.25">
      <c r="A168" t="s">
        <v>902</v>
      </c>
      <c r="B168" s="5" t="str">
        <f t="shared" si="73"/>
        <v>d</v>
      </c>
      <c r="C168">
        <f t="shared" si="74"/>
        <v>3018</v>
      </c>
      <c r="D168" t="str">
        <f t="shared" si="75"/>
        <v>1,5</v>
      </c>
      <c r="E168" t="str">
        <f t="shared" si="76"/>
        <v>50</v>
      </c>
      <c r="F168" s="6" t="str">
        <f t="shared" si="77"/>
        <v>19</v>
      </c>
      <c r="G168" t="str">
        <f t="shared" si="78"/>
        <v>50;19;30</v>
      </c>
      <c r="H168">
        <f t="shared" si="71"/>
        <v>50.325000000000003</v>
      </c>
      <c r="J168">
        <f t="shared" si="79"/>
        <v>1020</v>
      </c>
      <c r="K168" t="str">
        <f t="shared" si="80"/>
        <v>17</v>
      </c>
      <c r="L168" t="str">
        <f t="shared" si="81"/>
        <v>7,5</v>
      </c>
      <c r="M168" t="str">
        <f t="shared" si="82"/>
        <v>7</v>
      </c>
      <c r="N168" t="str">
        <f t="shared" si="83"/>
        <v>17;7;30</v>
      </c>
      <c r="O168">
        <f t="shared" si="72"/>
        <v>17.125</v>
      </c>
    </row>
    <row r="169" spans="1:15" x14ac:dyDescent="0.25">
      <c r="A169" t="s">
        <v>839</v>
      </c>
      <c r="B169" s="5" t="str">
        <f t="shared" si="73"/>
        <v>d</v>
      </c>
      <c r="C169">
        <f t="shared" si="74"/>
        <v>2958</v>
      </c>
      <c r="D169" t="str">
        <f t="shared" si="75"/>
        <v>1,5</v>
      </c>
      <c r="E169" t="str">
        <f t="shared" si="76"/>
        <v>49</v>
      </c>
      <c r="F169" s="6" t="str">
        <f t="shared" si="77"/>
        <v>19</v>
      </c>
      <c r="G169" t="str">
        <f t="shared" si="78"/>
        <v>49;19;30</v>
      </c>
      <c r="H169">
        <f t="shared" si="71"/>
        <v>49.325000000000003</v>
      </c>
      <c r="J169">
        <f t="shared" si="79"/>
        <v>980</v>
      </c>
      <c r="K169" t="str">
        <f t="shared" si="80"/>
        <v>16</v>
      </c>
      <c r="L169" t="str">
        <f t="shared" si="81"/>
        <v>7,5</v>
      </c>
      <c r="M169" t="str">
        <f t="shared" si="82"/>
        <v>27</v>
      </c>
      <c r="N169" t="str">
        <f t="shared" si="83"/>
        <v>16;27;30</v>
      </c>
      <c r="O169">
        <f t="shared" si="72"/>
        <v>16.458333333333332</v>
      </c>
    </row>
    <row r="170" spans="1:15" x14ac:dyDescent="0.25">
      <c r="A170" t="s">
        <v>303</v>
      </c>
      <c r="B170" s="5" t="str">
        <f t="shared" si="73"/>
        <v>a</v>
      </c>
      <c r="C170">
        <f t="shared" si="74"/>
        <v>2970</v>
      </c>
      <c r="D170" t="str">
        <f t="shared" si="75"/>
        <v>4,5</v>
      </c>
      <c r="E170" t="str">
        <f t="shared" si="76"/>
        <v>49</v>
      </c>
      <c r="F170" s="6" t="str">
        <f t="shared" si="77"/>
        <v>34</v>
      </c>
      <c r="G170" t="str">
        <f t="shared" si="78"/>
        <v>49;34;30</v>
      </c>
      <c r="H170">
        <f t="shared" si="71"/>
        <v>49.575000000000003</v>
      </c>
      <c r="J170">
        <f t="shared" si="79"/>
        <v>1030</v>
      </c>
      <c r="K170" t="str">
        <f t="shared" si="80"/>
        <v>17</v>
      </c>
      <c r="L170" t="str">
        <f t="shared" si="81"/>
        <v>2,5</v>
      </c>
      <c r="M170" t="str">
        <f t="shared" si="82"/>
        <v>12</v>
      </c>
      <c r="N170" t="str">
        <f t="shared" si="83"/>
        <v>17;12;30</v>
      </c>
      <c r="O170">
        <f t="shared" si="72"/>
        <v>17.208333333333332</v>
      </c>
    </row>
    <row r="171" spans="1:15" x14ac:dyDescent="0.25">
      <c r="A171" t="s">
        <v>1177</v>
      </c>
      <c r="B171" s="5" t="str">
        <f t="shared" si="73"/>
        <v>c</v>
      </c>
      <c r="C171">
        <f t="shared" si="74"/>
        <v>2946</v>
      </c>
      <c r="D171" t="str">
        <f t="shared" si="75"/>
        <v>1,5</v>
      </c>
      <c r="E171" t="str">
        <f t="shared" si="76"/>
        <v>49</v>
      </c>
      <c r="F171" s="6" t="str">
        <f t="shared" si="77"/>
        <v>07</v>
      </c>
      <c r="G171" t="str">
        <f t="shared" si="78"/>
        <v>49;07;30</v>
      </c>
      <c r="H171">
        <f t="shared" si="71"/>
        <v>49.125</v>
      </c>
      <c r="J171">
        <f t="shared" si="79"/>
        <v>1020</v>
      </c>
      <c r="K171" t="str">
        <f t="shared" si="80"/>
        <v>17</v>
      </c>
      <c r="L171" t="str">
        <f t="shared" si="81"/>
        <v>2,5</v>
      </c>
      <c r="M171" t="str">
        <f t="shared" si="82"/>
        <v>2</v>
      </c>
      <c r="N171" t="str">
        <f t="shared" si="83"/>
        <v>17;2;30</v>
      </c>
      <c r="O171">
        <f t="shared" si="72"/>
        <v>17.041666666666668</v>
      </c>
    </row>
    <row r="172" spans="1:15" x14ac:dyDescent="0.25">
      <c r="A172" t="s">
        <v>1500</v>
      </c>
      <c r="B172" s="5" t="str">
        <f t="shared" si="73"/>
        <v>b</v>
      </c>
      <c r="C172">
        <f t="shared" si="74"/>
        <v>2964</v>
      </c>
      <c r="D172" t="str">
        <f t="shared" si="75"/>
        <v>4,5</v>
      </c>
      <c r="E172" t="str">
        <f t="shared" si="76"/>
        <v>49</v>
      </c>
      <c r="F172" s="6" t="str">
        <f t="shared" si="77"/>
        <v>28</v>
      </c>
      <c r="G172" t="str">
        <f t="shared" si="78"/>
        <v>49;28;30</v>
      </c>
      <c r="H172">
        <f t="shared" si="71"/>
        <v>49.475000000000001</v>
      </c>
      <c r="J172">
        <f t="shared" si="79"/>
        <v>1060</v>
      </c>
      <c r="K172" t="str">
        <f t="shared" si="80"/>
        <v>17</v>
      </c>
      <c r="L172" t="str">
        <f t="shared" si="81"/>
        <v>7,5</v>
      </c>
      <c r="M172" t="str">
        <f t="shared" si="82"/>
        <v>47</v>
      </c>
      <c r="N172" t="str">
        <f t="shared" si="83"/>
        <v>17;47;30</v>
      </c>
      <c r="O172">
        <f t="shared" si="72"/>
        <v>17.791666666666668</v>
      </c>
    </row>
    <row r="173" spans="1:15" x14ac:dyDescent="0.25">
      <c r="A173" t="s">
        <v>1555</v>
      </c>
      <c r="B173" s="5" t="str">
        <f t="shared" si="73"/>
        <v>a</v>
      </c>
      <c r="C173">
        <f t="shared" si="74"/>
        <v>2970</v>
      </c>
      <c r="D173" t="str">
        <f t="shared" si="75"/>
        <v>4,5</v>
      </c>
      <c r="E173" t="str">
        <f t="shared" si="76"/>
        <v>49</v>
      </c>
      <c r="F173" s="6" t="str">
        <f t="shared" si="77"/>
        <v>34</v>
      </c>
      <c r="G173" t="str">
        <f t="shared" si="78"/>
        <v>49;34;30</v>
      </c>
      <c r="H173">
        <f t="shared" si="71"/>
        <v>49.575000000000003</v>
      </c>
      <c r="J173">
        <f t="shared" si="79"/>
        <v>1050</v>
      </c>
      <c r="K173" t="str">
        <f t="shared" si="80"/>
        <v>17</v>
      </c>
      <c r="L173" t="str">
        <f t="shared" si="81"/>
        <v>2,5</v>
      </c>
      <c r="M173" t="str">
        <f t="shared" si="82"/>
        <v>32</v>
      </c>
      <c r="N173" t="str">
        <f t="shared" si="83"/>
        <v>17;32;30</v>
      </c>
      <c r="O173">
        <f t="shared" si="72"/>
        <v>17.541666666666668</v>
      </c>
    </row>
    <row r="174" spans="1:15" x14ac:dyDescent="0.25">
      <c r="A174" t="s">
        <v>1513</v>
      </c>
      <c r="B174" s="5" t="str">
        <f t="shared" si="73"/>
        <v>b</v>
      </c>
      <c r="C174">
        <f t="shared" si="74"/>
        <v>2964</v>
      </c>
      <c r="D174" t="str">
        <f t="shared" si="75"/>
        <v>4,5</v>
      </c>
      <c r="E174" t="str">
        <f t="shared" si="76"/>
        <v>49</v>
      </c>
      <c r="F174" s="6" t="str">
        <f t="shared" si="77"/>
        <v>28</v>
      </c>
      <c r="G174" t="str">
        <f t="shared" si="78"/>
        <v>49;28;30</v>
      </c>
      <c r="H174">
        <f t="shared" si="71"/>
        <v>49.475000000000001</v>
      </c>
      <c r="J174">
        <f t="shared" si="79"/>
        <v>1070</v>
      </c>
      <c r="K174" t="str">
        <f t="shared" si="80"/>
        <v>17</v>
      </c>
      <c r="L174" t="str">
        <f t="shared" si="81"/>
        <v>7,5</v>
      </c>
      <c r="M174" t="str">
        <f t="shared" si="82"/>
        <v>57</v>
      </c>
      <c r="N174" t="str">
        <f t="shared" si="83"/>
        <v>17;57;30</v>
      </c>
      <c r="O174">
        <f t="shared" si="72"/>
        <v>17.958333333333332</v>
      </c>
    </row>
    <row r="175" spans="1:15" x14ac:dyDescent="0.25">
      <c r="A175" t="s">
        <v>746</v>
      </c>
      <c r="B175" s="5" t="str">
        <f t="shared" si="73"/>
        <v>a</v>
      </c>
      <c r="C175">
        <f t="shared" si="74"/>
        <v>2964</v>
      </c>
      <c r="D175" t="str">
        <f t="shared" si="75"/>
        <v>4,5</v>
      </c>
      <c r="E175" t="str">
        <f t="shared" si="76"/>
        <v>49</v>
      </c>
      <c r="F175" s="6" t="str">
        <f t="shared" si="77"/>
        <v>28</v>
      </c>
      <c r="G175" t="str">
        <f t="shared" si="78"/>
        <v>49;28;30</v>
      </c>
      <c r="H175">
        <f t="shared" si="71"/>
        <v>49.475000000000001</v>
      </c>
      <c r="J175">
        <f t="shared" si="79"/>
        <v>1070</v>
      </c>
      <c r="K175" t="str">
        <f t="shared" si="80"/>
        <v>17</v>
      </c>
      <c r="L175" t="str">
        <f t="shared" si="81"/>
        <v>2,5</v>
      </c>
      <c r="M175" t="str">
        <f t="shared" si="82"/>
        <v>52</v>
      </c>
      <c r="N175" t="str">
        <f t="shared" si="83"/>
        <v>17;52;30</v>
      </c>
      <c r="O175">
        <f t="shared" si="72"/>
        <v>17.875</v>
      </c>
    </row>
    <row r="176" spans="1:15" x14ac:dyDescent="0.25">
      <c r="A176" t="s">
        <v>1539</v>
      </c>
      <c r="B176" s="5" t="str">
        <f t="shared" si="73"/>
        <v>a</v>
      </c>
      <c r="C176">
        <f t="shared" si="74"/>
        <v>2970</v>
      </c>
      <c r="D176" t="str">
        <f t="shared" si="75"/>
        <v>4,5</v>
      </c>
      <c r="E176" t="str">
        <f t="shared" si="76"/>
        <v>49</v>
      </c>
      <c r="F176" s="6" t="str">
        <f t="shared" si="77"/>
        <v>34</v>
      </c>
      <c r="G176" t="str">
        <f t="shared" si="78"/>
        <v>49;34;30</v>
      </c>
      <c r="H176">
        <f t="shared" si="71"/>
        <v>49.575000000000003</v>
      </c>
      <c r="J176">
        <f t="shared" si="79"/>
        <v>1080</v>
      </c>
      <c r="K176" t="str">
        <f t="shared" si="80"/>
        <v>18</v>
      </c>
      <c r="L176" t="str">
        <f t="shared" si="81"/>
        <v>2,5</v>
      </c>
      <c r="M176" t="str">
        <f t="shared" si="82"/>
        <v>2</v>
      </c>
      <c r="N176" t="str">
        <f t="shared" si="83"/>
        <v>18;2;30</v>
      </c>
      <c r="O176">
        <f t="shared" si="72"/>
        <v>18.041666666666668</v>
      </c>
    </row>
    <row r="177" spans="1:15" x14ac:dyDescent="0.25">
      <c r="A177" t="s">
        <v>192</v>
      </c>
      <c r="B177" s="5" t="str">
        <f t="shared" si="73"/>
        <v>b</v>
      </c>
      <c r="C177">
        <f t="shared" si="74"/>
        <v>2970</v>
      </c>
      <c r="D177" t="str">
        <f t="shared" si="75"/>
        <v>4,5</v>
      </c>
      <c r="E177" t="str">
        <f t="shared" si="76"/>
        <v>49</v>
      </c>
      <c r="F177" s="6" t="str">
        <f t="shared" si="77"/>
        <v>34</v>
      </c>
      <c r="G177" t="str">
        <f t="shared" si="78"/>
        <v>49;34;30</v>
      </c>
      <c r="H177">
        <f t="shared" si="71"/>
        <v>49.575000000000003</v>
      </c>
      <c r="J177">
        <f t="shared" si="79"/>
        <v>1080</v>
      </c>
      <c r="K177" t="str">
        <f t="shared" si="80"/>
        <v>18</v>
      </c>
      <c r="L177" t="str">
        <f t="shared" si="81"/>
        <v>7,5</v>
      </c>
      <c r="M177" t="str">
        <f t="shared" si="82"/>
        <v>7</v>
      </c>
      <c r="N177" t="str">
        <f t="shared" si="83"/>
        <v>18;7;30</v>
      </c>
      <c r="O177">
        <f t="shared" si="72"/>
        <v>18.125</v>
      </c>
    </row>
    <row r="178" spans="1:15" x14ac:dyDescent="0.25">
      <c r="A178" t="s">
        <v>1530</v>
      </c>
      <c r="B178" s="5" t="str">
        <f t="shared" si="73"/>
        <v>b</v>
      </c>
      <c r="C178">
        <f t="shared" si="74"/>
        <v>2958</v>
      </c>
      <c r="D178" t="str">
        <f t="shared" si="75"/>
        <v>4,5</v>
      </c>
      <c r="E178" t="str">
        <f t="shared" si="76"/>
        <v>49</v>
      </c>
      <c r="F178" s="6" t="str">
        <f t="shared" si="77"/>
        <v>22</v>
      </c>
      <c r="G178" t="str">
        <f t="shared" si="78"/>
        <v>49;22;30</v>
      </c>
      <c r="H178">
        <f t="shared" si="71"/>
        <v>49.375</v>
      </c>
      <c r="J178">
        <f t="shared" si="79"/>
        <v>1050</v>
      </c>
      <c r="K178" t="str">
        <f t="shared" si="80"/>
        <v>17</v>
      </c>
      <c r="L178" t="str">
        <f t="shared" si="81"/>
        <v>7,5</v>
      </c>
      <c r="M178" t="str">
        <f t="shared" si="82"/>
        <v>37</v>
      </c>
      <c r="N178" t="str">
        <f t="shared" si="83"/>
        <v>17;37;30</v>
      </c>
      <c r="O178">
        <f t="shared" si="72"/>
        <v>17.625</v>
      </c>
    </row>
    <row r="179" spans="1:15" x14ac:dyDescent="0.25">
      <c r="A179" t="s">
        <v>358</v>
      </c>
      <c r="B179" s="5" t="str">
        <f t="shared" si="73"/>
        <v>a</v>
      </c>
      <c r="C179">
        <f t="shared" si="74"/>
        <v>2958</v>
      </c>
      <c r="D179" t="str">
        <f t="shared" si="75"/>
        <v>4,5</v>
      </c>
      <c r="E179" t="str">
        <f t="shared" si="76"/>
        <v>49</v>
      </c>
      <c r="F179" s="6" t="str">
        <f t="shared" si="77"/>
        <v>22</v>
      </c>
      <c r="G179" t="str">
        <f t="shared" si="78"/>
        <v>49;22;30</v>
      </c>
      <c r="H179">
        <f t="shared" si="71"/>
        <v>49.375</v>
      </c>
      <c r="J179">
        <f t="shared" si="79"/>
        <v>1030</v>
      </c>
      <c r="K179" t="str">
        <f t="shared" si="80"/>
        <v>17</v>
      </c>
      <c r="L179" t="str">
        <f t="shared" si="81"/>
        <v>2,5</v>
      </c>
      <c r="M179" t="str">
        <f t="shared" si="82"/>
        <v>12</v>
      </c>
      <c r="N179" t="str">
        <f t="shared" si="83"/>
        <v>17;12;30</v>
      </c>
      <c r="O179">
        <f t="shared" si="72"/>
        <v>17.208333333333332</v>
      </c>
    </row>
    <row r="180" spans="1:15" x14ac:dyDescent="0.25">
      <c r="A180" t="s">
        <v>95</v>
      </c>
      <c r="B180" s="5" t="str">
        <f t="shared" si="73"/>
        <v>a</v>
      </c>
      <c r="C180">
        <f t="shared" si="74"/>
        <v>2976</v>
      </c>
      <c r="D180" t="str">
        <f t="shared" si="75"/>
        <v>4,5</v>
      </c>
      <c r="E180" t="str">
        <f t="shared" si="76"/>
        <v>49</v>
      </c>
      <c r="F180" s="6" t="str">
        <f t="shared" si="77"/>
        <v>40</v>
      </c>
      <c r="G180" t="str">
        <f t="shared" si="78"/>
        <v>49;40;30</v>
      </c>
      <c r="H180">
        <f t="shared" si="71"/>
        <v>49.674999999999997</v>
      </c>
      <c r="J180">
        <f t="shared" si="79"/>
        <v>1020</v>
      </c>
      <c r="K180" t="str">
        <f t="shared" si="80"/>
        <v>17</v>
      </c>
      <c r="L180" t="str">
        <f t="shared" si="81"/>
        <v>2,5</v>
      </c>
      <c r="M180" t="str">
        <f t="shared" si="82"/>
        <v>2</v>
      </c>
      <c r="N180" t="str">
        <f t="shared" si="83"/>
        <v>17;2;30</v>
      </c>
      <c r="O180">
        <f t="shared" si="72"/>
        <v>17.041666666666668</v>
      </c>
    </row>
    <row r="181" spans="1:15" x14ac:dyDescent="0.25">
      <c r="A181" t="s">
        <v>1563</v>
      </c>
      <c r="B181" s="5" t="str">
        <f t="shared" si="73"/>
        <v>a</v>
      </c>
      <c r="C181">
        <f t="shared" si="74"/>
        <v>2958</v>
      </c>
      <c r="D181" t="str">
        <f t="shared" si="75"/>
        <v>4,5</v>
      </c>
      <c r="E181" t="str">
        <f t="shared" si="76"/>
        <v>49</v>
      </c>
      <c r="F181" s="6" t="str">
        <f t="shared" si="77"/>
        <v>22</v>
      </c>
      <c r="G181" t="str">
        <f t="shared" si="78"/>
        <v>49;22;30</v>
      </c>
      <c r="H181">
        <f t="shared" si="71"/>
        <v>49.375</v>
      </c>
      <c r="J181">
        <f t="shared" si="79"/>
        <v>1060</v>
      </c>
      <c r="K181" t="str">
        <f t="shared" si="80"/>
        <v>17</v>
      </c>
      <c r="L181" t="str">
        <f t="shared" si="81"/>
        <v>2,5</v>
      </c>
      <c r="M181" t="str">
        <f t="shared" si="82"/>
        <v>42</v>
      </c>
      <c r="N181" t="str">
        <f t="shared" si="83"/>
        <v>17;42;30</v>
      </c>
      <c r="O181">
        <f t="shared" si="72"/>
        <v>17.708333333333332</v>
      </c>
    </row>
    <row r="182" spans="1:15" x14ac:dyDescent="0.25">
      <c r="A182" t="s">
        <v>757</v>
      </c>
      <c r="B182" s="5" t="str">
        <f t="shared" si="73"/>
        <v>b</v>
      </c>
      <c r="C182">
        <f t="shared" si="74"/>
        <v>2988</v>
      </c>
      <c r="D182" t="str">
        <f t="shared" si="75"/>
        <v>4,5</v>
      </c>
      <c r="E182" t="str">
        <f t="shared" si="76"/>
        <v>49</v>
      </c>
      <c r="F182" s="6" t="str">
        <f t="shared" si="77"/>
        <v>52</v>
      </c>
      <c r="G182" t="str">
        <f t="shared" si="78"/>
        <v>49;52;30</v>
      </c>
      <c r="H182">
        <f t="shared" si="71"/>
        <v>49.875</v>
      </c>
      <c r="J182">
        <f t="shared" si="79"/>
        <v>1010</v>
      </c>
      <c r="K182" t="str">
        <f t="shared" si="80"/>
        <v>16</v>
      </c>
      <c r="L182" t="str">
        <f t="shared" si="81"/>
        <v>7,5</v>
      </c>
      <c r="M182" t="str">
        <f t="shared" si="82"/>
        <v>57</v>
      </c>
      <c r="N182" t="str">
        <f t="shared" si="83"/>
        <v>16;57;30</v>
      </c>
      <c r="O182">
        <f t="shared" si="72"/>
        <v>16.958333333333332</v>
      </c>
    </row>
    <row r="183" spans="1:15" x14ac:dyDescent="0.25">
      <c r="A183" t="s">
        <v>1581</v>
      </c>
      <c r="B183" s="5" t="str">
        <f t="shared" si="73"/>
        <v>c</v>
      </c>
      <c r="C183">
        <f t="shared" si="74"/>
        <v>2982</v>
      </c>
      <c r="D183" t="str">
        <f t="shared" si="75"/>
        <v>1,5</v>
      </c>
      <c r="E183" t="str">
        <f t="shared" si="76"/>
        <v>49</v>
      </c>
      <c r="F183" s="6" t="str">
        <f t="shared" si="77"/>
        <v>43</v>
      </c>
      <c r="G183" t="str">
        <f t="shared" si="78"/>
        <v>49;43;30</v>
      </c>
      <c r="H183">
        <f t="shared" si="71"/>
        <v>49.725000000000001</v>
      </c>
      <c r="J183">
        <f t="shared" si="79"/>
        <v>1040</v>
      </c>
      <c r="K183" t="str">
        <f t="shared" si="80"/>
        <v>17</v>
      </c>
      <c r="L183" t="str">
        <f t="shared" si="81"/>
        <v>2,5</v>
      </c>
      <c r="M183" t="str">
        <f t="shared" si="82"/>
        <v>22</v>
      </c>
      <c r="N183" t="str">
        <f t="shared" si="83"/>
        <v>17;22;30</v>
      </c>
      <c r="O183">
        <f t="shared" si="72"/>
        <v>17.375</v>
      </c>
    </row>
    <row r="184" spans="1:15" x14ac:dyDescent="0.25">
      <c r="A184" t="s">
        <v>203</v>
      </c>
      <c r="B184" s="5" t="str">
        <f t="shared" si="73"/>
        <v>b</v>
      </c>
      <c r="C184">
        <f t="shared" si="74"/>
        <v>2958</v>
      </c>
      <c r="D184" t="str">
        <f t="shared" si="75"/>
        <v>4,5</v>
      </c>
      <c r="E184" t="str">
        <f t="shared" si="76"/>
        <v>49</v>
      </c>
      <c r="F184" s="6" t="str">
        <f t="shared" si="77"/>
        <v>22</v>
      </c>
      <c r="G184" t="str">
        <f t="shared" si="78"/>
        <v>49;22;30</v>
      </c>
      <c r="H184">
        <f t="shared" si="71"/>
        <v>49.375</v>
      </c>
      <c r="J184">
        <f t="shared" si="79"/>
        <v>1030</v>
      </c>
      <c r="K184" t="str">
        <f t="shared" si="80"/>
        <v>17</v>
      </c>
      <c r="L184" t="str">
        <f t="shared" si="81"/>
        <v>7,5</v>
      </c>
      <c r="M184" t="str">
        <f t="shared" si="82"/>
        <v>17</v>
      </c>
      <c r="N184" t="str">
        <f t="shared" si="83"/>
        <v>17;17;30</v>
      </c>
      <c r="O184">
        <f t="shared" si="72"/>
        <v>17.291666666666668</v>
      </c>
    </row>
    <row r="185" spans="1:15" x14ac:dyDescent="0.25">
      <c r="A185" t="s">
        <v>1360</v>
      </c>
      <c r="B185" s="5" t="str">
        <f t="shared" si="73"/>
        <v>d</v>
      </c>
      <c r="C185">
        <f t="shared" si="74"/>
        <v>2940</v>
      </c>
      <c r="D185" t="str">
        <f t="shared" si="75"/>
        <v>1,5</v>
      </c>
      <c r="E185" t="str">
        <f t="shared" si="76"/>
        <v>49</v>
      </c>
      <c r="F185" s="6" t="str">
        <f t="shared" si="77"/>
        <v>01</v>
      </c>
      <c r="G185" t="str">
        <f t="shared" si="78"/>
        <v>49;01;30</v>
      </c>
      <c r="H185">
        <f t="shared" si="71"/>
        <v>49.024999999999999</v>
      </c>
      <c r="J185">
        <f t="shared" si="79"/>
        <v>1040</v>
      </c>
      <c r="K185" t="str">
        <f t="shared" si="80"/>
        <v>17</v>
      </c>
      <c r="L185" t="str">
        <f t="shared" si="81"/>
        <v>7,5</v>
      </c>
      <c r="M185" t="str">
        <f t="shared" si="82"/>
        <v>27</v>
      </c>
      <c r="N185" t="str">
        <f t="shared" si="83"/>
        <v>17;27;30</v>
      </c>
      <c r="O185">
        <f t="shared" si="72"/>
        <v>17.458333333333332</v>
      </c>
    </row>
    <row r="186" spans="1:15" x14ac:dyDescent="0.25">
      <c r="A186" t="s">
        <v>51</v>
      </c>
      <c r="B186" s="5" t="str">
        <f t="shared" si="73"/>
        <v>c</v>
      </c>
      <c r="C186">
        <f t="shared" si="74"/>
        <v>2934</v>
      </c>
      <c r="D186" t="str">
        <f t="shared" si="75"/>
        <v>1,5</v>
      </c>
      <c r="E186" t="str">
        <f t="shared" si="76"/>
        <v>48</v>
      </c>
      <c r="F186" s="6" t="str">
        <f t="shared" si="77"/>
        <v>55</v>
      </c>
      <c r="G186" t="str">
        <f t="shared" si="78"/>
        <v>48;55;30</v>
      </c>
      <c r="H186">
        <f t="shared" si="71"/>
        <v>48.924999999999997</v>
      </c>
      <c r="J186">
        <f t="shared" si="79"/>
        <v>1010</v>
      </c>
      <c r="K186" t="str">
        <f t="shared" si="80"/>
        <v>16</v>
      </c>
      <c r="L186" t="str">
        <f t="shared" si="81"/>
        <v>2,5</v>
      </c>
      <c r="M186" t="str">
        <f t="shared" si="82"/>
        <v>52</v>
      </c>
      <c r="N186" t="str">
        <f t="shared" si="83"/>
        <v>16;52;30</v>
      </c>
      <c r="O186">
        <f t="shared" si="72"/>
        <v>16.875</v>
      </c>
    </row>
    <row r="187" spans="1:15" x14ac:dyDescent="0.25">
      <c r="A187" t="s">
        <v>891</v>
      </c>
      <c r="B187" s="5" t="str">
        <f t="shared" si="73"/>
        <v>a</v>
      </c>
      <c r="C187">
        <f t="shared" si="74"/>
        <v>2934</v>
      </c>
      <c r="D187" t="str">
        <f t="shared" si="75"/>
        <v>4,5</v>
      </c>
      <c r="E187" t="str">
        <f t="shared" si="76"/>
        <v>48</v>
      </c>
      <c r="F187" s="6" t="str">
        <f t="shared" si="77"/>
        <v>58</v>
      </c>
      <c r="G187" t="str">
        <f t="shared" si="78"/>
        <v>48;58;30</v>
      </c>
      <c r="H187">
        <f t="shared" si="71"/>
        <v>48.975000000000001</v>
      </c>
      <c r="J187">
        <f t="shared" si="79"/>
        <v>1010</v>
      </c>
      <c r="K187" t="str">
        <f t="shared" si="80"/>
        <v>16</v>
      </c>
      <c r="L187" t="str">
        <f t="shared" si="81"/>
        <v>2,5</v>
      </c>
      <c r="M187" t="str">
        <f t="shared" si="82"/>
        <v>52</v>
      </c>
      <c r="N187" t="str">
        <f t="shared" si="83"/>
        <v>16;52;30</v>
      </c>
      <c r="O187">
        <f t="shared" si="72"/>
        <v>16.875</v>
      </c>
    </row>
    <row r="188" spans="1:15" x14ac:dyDescent="0.25">
      <c r="A188" t="s">
        <v>810</v>
      </c>
      <c r="B188" s="5" t="str">
        <f t="shared" si="73"/>
        <v>b</v>
      </c>
      <c r="C188">
        <f t="shared" si="74"/>
        <v>2946</v>
      </c>
      <c r="D188" t="str">
        <f t="shared" si="75"/>
        <v>4,5</v>
      </c>
      <c r="E188" t="str">
        <f t="shared" si="76"/>
        <v>49</v>
      </c>
      <c r="F188" s="6" t="str">
        <f t="shared" si="77"/>
        <v>10</v>
      </c>
      <c r="G188" t="str">
        <f t="shared" si="78"/>
        <v>49;10;30</v>
      </c>
      <c r="H188">
        <f t="shared" si="71"/>
        <v>49.174999999999997</v>
      </c>
      <c r="J188">
        <f t="shared" si="79"/>
        <v>1010</v>
      </c>
      <c r="K188" t="str">
        <f t="shared" si="80"/>
        <v>16</v>
      </c>
      <c r="L188" t="str">
        <f t="shared" si="81"/>
        <v>7,5</v>
      </c>
      <c r="M188" t="str">
        <f t="shared" si="82"/>
        <v>57</v>
      </c>
      <c r="N188" t="str">
        <f t="shared" si="83"/>
        <v>16;57;30</v>
      </c>
      <c r="O188">
        <f t="shared" si="72"/>
        <v>16.958333333333332</v>
      </c>
    </row>
    <row r="189" spans="1:15" x14ac:dyDescent="0.25">
      <c r="A189" t="s">
        <v>1346</v>
      </c>
      <c r="B189" s="5" t="str">
        <f t="shared" si="73"/>
        <v>a</v>
      </c>
      <c r="C189">
        <f t="shared" si="74"/>
        <v>2928</v>
      </c>
      <c r="D189" t="str">
        <f t="shared" si="75"/>
        <v>4,5</v>
      </c>
      <c r="E189" t="str">
        <f t="shared" si="76"/>
        <v>48</v>
      </c>
      <c r="F189" s="6" t="str">
        <f t="shared" si="77"/>
        <v>52</v>
      </c>
      <c r="G189" t="str">
        <f t="shared" si="78"/>
        <v>48;52;30</v>
      </c>
      <c r="H189">
        <f t="shared" si="71"/>
        <v>48.875</v>
      </c>
      <c r="J189">
        <f t="shared" si="79"/>
        <v>1030</v>
      </c>
      <c r="K189" t="str">
        <f t="shared" si="80"/>
        <v>17</v>
      </c>
      <c r="L189" t="str">
        <f t="shared" si="81"/>
        <v>2,5</v>
      </c>
      <c r="M189" t="str">
        <f t="shared" si="82"/>
        <v>12</v>
      </c>
      <c r="N189" t="str">
        <f t="shared" si="83"/>
        <v>17;12;30</v>
      </c>
      <c r="O189">
        <f t="shared" si="72"/>
        <v>17.208333333333332</v>
      </c>
    </row>
    <row r="190" spans="1:15" x14ac:dyDescent="0.25">
      <c r="A190" t="s">
        <v>1368</v>
      </c>
      <c r="B190" s="5" t="str">
        <f t="shared" si="73"/>
        <v>d</v>
      </c>
      <c r="C190">
        <f t="shared" si="74"/>
        <v>2946</v>
      </c>
      <c r="D190" t="str">
        <f t="shared" si="75"/>
        <v>1,5</v>
      </c>
      <c r="E190" t="str">
        <f t="shared" si="76"/>
        <v>49</v>
      </c>
      <c r="F190" s="6" t="str">
        <f t="shared" si="77"/>
        <v>07</v>
      </c>
      <c r="G190" t="str">
        <f t="shared" si="78"/>
        <v>49;07;30</v>
      </c>
      <c r="H190">
        <f t="shared" si="71"/>
        <v>49.125</v>
      </c>
      <c r="J190">
        <f t="shared" si="79"/>
        <v>990</v>
      </c>
      <c r="K190" t="str">
        <f t="shared" si="80"/>
        <v>16</v>
      </c>
      <c r="L190" t="str">
        <f t="shared" si="81"/>
        <v>7,5</v>
      </c>
      <c r="M190" t="str">
        <f t="shared" si="82"/>
        <v>37</v>
      </c>
      <c r="N190" t="str">
        <f t="shared" si="83"/>
        <v>16;37;30</v>
      </c>
      <c r="O190">
        <f t="shared" si="72"/>
        <v>16.625</v>
      </c>
    </row>
    <row r="191" spans="1:15" x14ac:dyDescent="0.25">
      <c r="A191" t="s">
        <v>30</v>
      </c>
      <c r="B191" s="5" t="str">
        <f t="shared" ref="B191:B222" si="84">RIGHT(A:A,1)</f>
        <v>a</v>
      </c>
      <c r="C191">
        <f t="shared" ref="C191:C208" si="85">3354-(LEFT(A:A,2)*6)</f>
        <v>2934</v>
      </c>
      <c r="D191" t="str">
        <f t="shared" ref="D191:D208" si="86">(IF(B:B="c","1,5",IF(B:B="d","1,5",IF(B:B="a","4,5",IF(B:B="b","4,5")))))</f>
        <v>4,5</v>
      </c>
      <c r="E191" t="str">
        <f t="shared" ref="E191:E208" si="87">TEXT(INT(C:C/60),"00")</f>
        <v>48</v>
      </c>
      <c r="F191" s="6" t="str">
        <f t="shared" ref="F191:F208" si="88">TEXT((C:C/60-(INT(C:C/60)))*60+INT(D:D),"00")</f>
        <v>58</v>
      </c>
      <c r="G191" t="str">
        <f t="shared" ref="G191:G222" si="89">CONCATENATE(E:E,";",F:F,";30")</f>
        <v>48;58;30</v>
      </c>
      <c r="H191">
        <f t="shared" si="71"/>
        <v>48.975000000000001</v>
      </c>
      <c r="J191">
        <f t="shared" ref="J191:J208" si="90">340+MID(A:A,3,2)*10</f>
        <v>1040</v>
      </c>
      <c r="K191" t="str">
        <f t="shared" ref="K191:K222" si="91">TEXT(INT(J:J/60),0)</f>
        <v>17</v>
      </c>
      <c r="L191" t="str">
        <f t="shared" ref="L191:L208" si="92">(IF(B:B="d","7,5",IF(B:B="c","2,5",IF(B:B="b","7,5",IF(B:B="a","2,5")))))</f>
        <v>2,5</v>
      </c>
      <c r="M191" t="str">
        <f t="shared" ref="M191:M222" si="93">(TEXT((((J:J/60)-INT(J:J/60))*60)+INT(L:L),0))</f>
        <v>22</v>
      </c>
      <c r="N191" t="str">
        <f t="shared" ref="N191:N222" si="94">CONCATENATE(K:K,";",M:M,";30")</f>
        <v>17;22;30</v>
      </c>
      <c r="O191">
        <f t="shared" si="72"/>
        <v>17.375</v>
      </c>
    </row>
    <row r="192" spans="1:15" x14ac:dyDescent="0.25">
      <c r="A192" t="s">
        <v>30</v>
      </c>
      <c r="B192" s="5" t="str">
        <f t="shared" si="84"/>
        <v>a</v>
      </c>
      <c r="C192">
        <f t="shared" si="85"/>
        <v>2934</v>
      </c>
      <c r="D192" t="str">
        <f t="shared" si="86"/>
        <v>4,5</v>
      </c>
      <c r="E192" t="str">
        <f t="shared" si="87"/>
        <v>48</v>
      </c>
      <c r="F192" s="6" t="str">
        <f t="shared" si="88"/>
        <v>58</v>
      </c>
      <c r="G192" t="str">
        <f t="shared" si="89"/>
        <v>48;58;30</v>
      </c>
      <c r="H192">
        <f t="shared" si="71"/>
        <v>48.975000000000001</v>
      </c>
      <c r="J192">
        <f t="shared" si="90"/>
        <v>1040</v>
      </c>
      <c r="K192" t="str">
        <f t="shared" si="91"/>
        <v>17</v>
      </c>
      <c r="L192" t="str">
        <f t="shared" si="92"/>
        <v>2,5</v>
      </c>
      <c r="M192" t="str">
        <f t="shared" si="93"/>
        <v>22</v>
      </c>
      <c r="N192" t="str">
        <f t="shared" si="94"/>
        <v>17;22;30</v>
      </c>
      <c r="O192">
        <f t="shared" si="72"/>
        <v>17.375</v>
      </c>
    </row>
    <row r="193" spans="1:15" x14ac:dyDescent="0.25">
      <c r="A193" t="s">
        <v>1108</v>
      </c>
      <c r="B193" s="5" t="str">
        <f t="shared" si="84"/>
        <v>d</v>
      </c>
      <c r="C193">
        <f t="shared" si="85"/>
        <v>2946</v>
      </c>
      <c r="D193" t="str">
        <f t="shared" si="86"/>
        <v>1,5</v>
      </c>
      <c r="E193" t="str">
        <f t="shared" si="87"/>
        <v>49</v>
      </c>
      <c r="F193" s="6" t="str">
        <f t="shared" si="88"/>
        <v>07</v>
      </c>
      <c r="G193" t="str">
        <f t="shared" si="89"/>
        <v>49;07;30</v>
      </c>
      <c r="H193">
        <f t="shared" si="71"/>
        <v>49.125</v>
      </c>
      <c r="J193">
        <f t="shared" si="90"/>
        <v>1010</v>
      </c>
      <c r="K193" t="str">
        <f t="shared" si="91"/>
        <v>16</v>
      </c>
      <c r="L193" t="str">
        <f t="shared" si="92"/>
        <v>7,5</v>
      </c>
      <c r="M193" t="str">
        <f t="shared" si="93"/>
        <v>57</v>
      </c>
      <c r="N193" t="str">
        <f t="shared" si="94"/>
        <v>16;57;30</v>
      </c>
      <c r="O193">
        <f t="shared" si="72"/>
        <v>16.958333333333332</v>
      </c>
    </row>
    <row r="194" spans="1:15" x14ac:dyDescent="0.25">
      <c r="A194" t="s">
        <v>1041</v>
      </c>
      <c r="B194" s="5" t="str">
        <f t="shared" si="84"/>
        <v>c</v>
      </c>
      <c r="C194">
        <f t="shared" si="85"/>
        <v>2934</v>
      </c>
      <c r="D194" t="str">
        <f t="shared" si="86"/>
        <v>1,5</v>
      </c>
      <c r="E194" t="str">
        <f t="shared" si="87"/>
        <v>48</v>
      </c>
      <c r="F194" s="6" t="str">
        <f t="shared" si="88"/>
        <v>55</v>
      </c>
      <c r="G194" t="str">
        <f t="shared" si="89"/>
        <v>48;55;30</v>
      </c>
      <c r="H194">
        <f t="shared" si="71"/>
        <v>48.924999999999997</v>
      </c>
      <c r="J194">
        <f t="shared" si="90"/>
        <v>1050</v>
      </c>
      <c r="K194" t="str">
        <f t="shared" si="91"/>
        <v>17</v>
      </c>
      <c r="L194" t="str">
        <f t="shared" si="92"/>
        <v>2,5</v>
      </c>
      <c r="M194" t="str">
        <f t="shared" si="93"/>
        <v>32</v>
      </c>
      <c r="N194" t="str">
        <f t="shared" si="94"/>
        <v>17;32;30</v>
      </c>
      <c r="O194">
        <f t="shared" si="72"/>
        <v>17.541666666666668</v>
      </c>
    </row>
    <row r="195" spans="1:15" x14ac:dyDescent="0.25">
      <c r="A195" t="s">
        <v>1053</v>
      </c>
      <c r="B195" s="5" t="str">
        <f t="shared" si="84"/>
        <v>c</v>
      </c>
      <c r="C195">
        <f t="shared" si="85"/>
        <v>2970</v>
      </c>
      <c r="D195" t="str">
        <f t="shared" si="86"/>
        <v>1,5</v>
      </c>
      <c r="E195" t="str">
        <f t="shared" si="87"/>
        <v>49</v>
      </c>
      <c r="F195" s="6" t="str">
        <f t="shared" si="88"/>
        <v>31</v>
      </c>
      <c r="G195" t="str">
        <f t="shared" si="89"/>
        <v>49;31;30</v>
      </c>
      <c r="H195">
        <f t="shared" ref="H195:H208" si="95">(E195+(F195/60))+30/3600</f>
        <v>49.524999999999999</v>
      </c>
      <c r="J195">
        <f t="shared" si="90"/>
        <v>1020</v>
      </c>
      <c r="K195" t="str">
        <f t="shared" si="91"/>
        <v>17</v>
      </c>
      <c r="L195" t="str">
        <f t="shared" si="92"/>
        <v>2,5</v>
      </c>
      <c r="M195" t="str">
        <f t="shared" si="93"/>
        <v>2</v>
      </c>
      <c r="N195" t="str">
        <f t="shared" si="94"/>
        <v>17;2;30</v>
      </c>
      <c r="O195">
        <f t="shared" ref="O195:O208" si="96">K195+M195/60+30/3600</f>
        <v>17.041666666666668</v>
      </c>
    </row>
    <row r="196" spans="1:15" x14ac:dyDescent="0.25">
      <c r="A196" t="s">
        <v>303</v>
      </c>
      <c r="B196" s="5" t="str">
        <f t="shared" si="84"/>
        <v>a</v>
      </c>
      <c r="C196">
        <f t="shared" si="85"/>
        <v>2970</v>
      </c>
      <c r="D196" t="str">
        <f t="shared" si="86"/>
        <v>4,5</v>
      </c>
      <c r="E196" t="str">
        <f t="shared" si="87"/>
        <v>49</v>
      </c>
      <c r="F196" s="6" t="str">
        <f t="shared" si="88"/>
        <v>34</v>
      </c>
      <c r="G196" t="str">
        <f t="shared" si="89"/>
        <v>49;34;30</v>
      </c>
      <c r="H196">
        <f t="shared" si="95"/>
        <v>49.575000000000003</v>
      </c>
      <c r="J196">
        <f t="shared" si="90"/>
        <v>1030</v>
      </c>
      <c r="K196" t="str">
        <f t="shared" si="91"/>
        <v>17</v>
      </c>
      <c r="L196" t="str">
        <f t="shared" si="92"/>
        <v>2,5</v>
      </c>
      <c r="M196" t="str">
        <f t="shared" si="93"/>
        <v>12</v>
      </c>
      <c r="N196" t="str">
        <f t="shared" si="94"/>
        <v>17;12;30</v>
      </c>
      <c r="O196">
        <f t="shared" si="96"/>
        <v>17.208333333333332</v>
      </c>
    </row>
    <row r="197" spans="1:15" x14ac:dyDescent="0.25">
      <c r="A197" t="s">
        <v>303</v>
      </c>
      <c r="B197" s="5" t="str">
        <f t="shared" si="84"/>
        <v>a</v>
      </c>
      <c r="C197">
        <f t="shared" si="85"/>
        <v>2970</v>
      </c>
      <c r="D197" t="str">
        <f t="shared" si="86"/>
        <v>4,5</v>
      </c>
      <c r="E197" t="str">
        <f t="shared" si="87"/>
        <v>49</v>
      </c>
      <c r="F197" s="6" t="str">
        <f t="shared" si="88"/>
        <v>34</v>
      </c>
      <c r="G197" t="str">
        <f t="shared" si="89"/>
        <v>49;34;30</v>
      </c>
      <c r="H197">
        <f t="shared" si="95"/>
        <v>49.575000000000003</v>
      </c>
      <c r="J197">
        <f t="shared" si="90"/>
        <v>1030</v>
      </c>
      <c r="K197" t="str">
        <f t="shared" si="91"/>
        <v>17</v>
      </c>
      <c r="L197" t="str">
        <f t="shared" si="92"/>
        <v>2,5</v>
      </c>
      <c r="M197" t="str">
        <f t="shared" si="93"/>
        <v>12</v>
      </c>
      <c r="N197" t="str">
        <f t="shared" si="94"/>
        <v>17;12;30</v>
      </c>
      <c r="O197">
        <f t="shared" si="96"/>
        <v>17.208333333333332</v>
      </c>
    </row>
    <row r="198" spans="1:15" x14ac:dyDescent="0.25">
      <c r="A198" t="s">
        <v>303</v>
      </c>
      <c r="B198" s="5" t="str">
        <f t="shared" si="84"/>
        <v>a</v>
      </c>
      <c r="C198">
        <f t="shared" si="85"/>
        <v>2970</v>
      </c>
      <c r="D198" t="str">
        <f t="shared" si="86"/>
        <v>4,5</v>
      </c>
      <c r="E198" t="str">
        <f t="shared" si="87"/>
        <v>49</v>
      </c>
      <c r="F198" s="6" t="str">
        <f t="shared" si="88"/>
        <v>34</v>
      </c>
      <c r="G198" t="str">
        <f t="shared" si="89"/>
        <v>49;34;30</v>
      </c>
      <c r="H198">
        <f t="shared" si="95"/>
        <v>49.575000000000003</v>
      </c>
      <c r="J198">
        <f t="shared" si="90"/>
        <v>1030</v>
      </c>
      <c r="K198" t="str">
        <f t="shared" si="91"/>
        <v>17</v>
      </c>
      <c r="L198" t="str">
        <f t="shared" si="92"/>
        <v>2,5</v>
      </c>
      <c r="M198" t="str">
        <f t="shared" si="93"/>
        <v>12</v>
      </c>
      <c r="N198" t="str">
        <f t="shared" si="94"/>
        <v>17;12;30</v>
      </c>
      <c r="O198">
        <f t="shared" si="96"/>
        <v>17.208333333333332</v>
      </c>
    </row>
    <row r="199" spans="1:15" x14ac:dyDescent="0.25">
      <c r="A199" t="s">
        <v>303</v>
      </c>
      <c r="B199" s="5" t="str">
        <f t="shared" si="84"/>
        <v>a</v>
      </c>
      <c r="C199">
        <f t="shared" si="85"/>
        <v>2970</v>
      </c>
      <c r="D199" t="str">
        <f t="shared" si="86"/>
        <v>4,5</v>
      </c>
      <c r="E199" t="str">
        <f t="shared" si="87"/>
        <v>49</v>
      </c>
      <c r="F199" s="6" t="str">
        <f t="shared" si="88"/>
        <v>34</v>
      </c>
      <c r="G199" t="str">
        <f t="shared" si="89"/>
        <v>49;34;30</v>
      </c>
      <c r="H199">
        <f t="shared" si="95"/>
        <v>49.575000000000003</v>
      </c>
      <c r="J199">
        <f t="shared" si="90"/>
        <v>1030</v>
      </c>
      <c r="K199" t="str">
        <f t="shared" si="91"/>
        <v>17</v>
      </c>
      <c r="L199" t="str">
        <f t="shared" si="92"/>
        <v>2,5</v>
      </c>
      <c r="M199" t="str">
        <f t="shared" si="93"/>
        <v>12</v>
      </c>
      <c r="N199" t="str">
        <f t="shared" si="94"/>
        <v>17;12;30</v>
      </c>
      <c r="O199">
        <f t="shared" si="96"/>
        <v>17.208333333333332</v>
      </c>
    </row>
    <row r="200" spans="1:15" x14ac:dyDescent="0.25">
      <c r="A200" t="s">
        <v>659</v>
      </c>
      <c r="B200" s="5" t="str">
        <f t="shared" si="84"/>
        <v>a</v>
      </c>
      <c r="C200">
        <f t="shared" si="85"/>
        <v>2970</v>
      </c>
      <c r="D200" t="str">
        <f t="shared" si="86"/>
        <v>4,5</v>
      </c>
      <c r="E200" t="str">
        <f t="shared" si="87"/>
        <v>49</v>
      </c>
      <c r="F200" s="6" t="str">
        <f t="shared" si="88"/>
        <v>34</v>
      </c>
      <c r="G200" t="str">
        <f t="shared" si="89"/>
        <v>49;34;30</v>
      </c>
      <c r="H200">
        <f t="shared" si="95"/>
        <v>49.575000000000003</v>
      </c>
      <c r="J200">
        <f t="shared" si="90"/>
        <v>1020</v>
      </c>
      <c r="K200" t="str">
        <f t="shared" si="91"/>
        <v>17</v>
      </c>
      <c r="L200" t="str">
        <f t="shared" si="92"/>
        <v>2,5</v>
      </c>
      <c r="M200" t="str">
        <f t="shared" si="93"/>
        <v>2</v>
      </c>
      <c r="N200" t="str">
        <f t="shared" si="94"/>
        <v>17;2;30</v>
      </c>
      <c r="O200">
        <f t="shared" si="96"/>
        <v>17.041666666666668</v>
      </c>
    </row>
    <row r="201" spans="1:15" x14ac:dyDescent="0.25">
      <c r="A201" t="s">
        <v>659</v>
      </c>
      <c r="B201" s="5" t="str">
        <f t="shared" si="84"/>
        <v>a</v>
      </c>
      <c r="C201">
        <f t="shared" si="85"/>
        <v>2970</v>
      </c>
      <c r="D201" t="str">
        <f t="shared" si="86"/>
        <v>4,5</v>
      </c>
      <c r="E201" t="str">
        <f t="shared" si="87"/>
        <v>49</v>
      </c>
      <c r="F201" s="6" t="str">
        <f t="shared" si="88"/>
        <v>34</v>
      </c>
      <c r="G201" t="str">
        <f t="shared" si="89"/>
        <v>49;34;30</v>
      </c>
      <c r="H201">
        <f t="shared" si="95"/>
        <v>49.575000000000003</v>
      </c>
      <c r="J201">
        <f t="shared" si="90"/>
        <v>1020</v>
      </c>
      <c r="K201" t="str">
        <f t="shared" si="91"/>
        <v>17</v>
      </c>
      <c r="L201" t="str">
        <f t="shared" si="92"/>
        <v>2,5</v>
      </c>
      <c r="M201" t="str">
        <f t="shared" si="93"/>
        <v>2</v>
      </c>
      <c r="N201" t="str">
        <f t="shared" si="94"/>
        <v>17;2;30</v>
      </c>
      <c r="O201">
        <f t="shared" si="96"/>
        <v>17.041666666666668</v>
      </c>
    </row>
    <row r="202" spans="1:15" x14ac:dyDescent="0.25">
      <c r="A202" t="s">
        <v>659</v>
      </c>
      <c r="B202" s="5" t="str">
        <f t="shared" si="84"/>
        <v>a</v>
      </c>
      <c r="C202">
        <f t="shared" si="85"/>
        <v>2970</v>
      </c>
      <c r="D202" t="str">
        <f t="shared" si="86"/>
        <v>4,5</v>
      </c>
      <c r="E202" t="str">
        <f t="shared" si="87"/>
        <v>49</v>
      </c>
      <c r="F202" s="6" t="str">
        <f t="shared" si="88"/>
        <v>34</v>
      </c>
      <c r="G202" t="str">
        <f t="shared" si="89"/>
        <v>49;34;30</v>
      </c>
      <c r="H202">
        <f t="shared" si="95"/>
        <v>49.575000000000003</v>
      </c>
      <c r="J202">
        <f t="shared" si="90"/>
        <v>1020</v>
      </c>
      <c r="K202" t="str">
        <f t="shared" si="91"/>
        <v>17</v>
      </c>
      <c r="L202" t="str">
        <f t="shared" si="92"/>
        <v>2,5</v>
      </c>
      <c r="M202" t="str">
        <f t="shared" si="93"/>
        <v>2</v>
      </c>
      <c r="N202" t="str">
        <f t="shared" si="94"/>
        <v>17;2;30</v>
      </c>
      <c r="O202">
        <f t="shared" si="96"/>
        <v>17.041666666666668</v>
      </c>
    </row>
    <row r="203" spans="1:15" x14ac:dyDescent="0.25">
      <c r="A203" t="s">
        <v>659</v>
      </c>
      <c r="B203" s="5" t="str">
        <f t="shared" si="84"/>
        <v>a</v>
      </c>
      <c r="C203">
        <f t="shared" si="85"/>
        <v>2970</v>
      </c>
      <c r="D203" t="str">
        <f t="shared" si="86"/>
        <v>4,5</v>
      </c>
      <c r="E203" t="str">
        <f t="shared" si="87"/>
        <v>49</v>
      </c>
      <c r="F203" s="6" t="str">
        <f t="shared" si="88"/>
        <v>34</v>
      </c>
      <c r="G203" t="str">
        <f t="shared" si="89"/>
        <v>49;34;30</v>
      </c>
      <c r="H203">
        <f t="shared" si="95"/>
        <v>49.575000000000003</v>
      </c>
      <c r="J203">
        <f t="shared" si="90"/>
        <v>1020</v>
      </c>
      <c r="K203" t="str">
        <f t="shared" si="91"/>
        <v>17</v>
      </c>
      <c r="L203" t="str">
        <f t="shared" si="92"/>
        <v>2,5</v>
      </c>
      <c r="M203" t="str">
        <f t="shared" si="93"/>
        <v>2</v>
      </c>
      <c r="N203" t="str">
        <f t="shared" si="94"/>
        <v>17;2;30</v>
      </c>
      <c r="O203">
        <f t="shared" si="96"/>
        <v>17.041666666666668</v>
      </c>
    </row>
    <row r="204" spans="1:15" x14ac:dyDescent="0.25">
      <c r="A204" t="s">
        <v>659</v>
      </c>
      <c r="B204" s="5" t="str">
        <f t="shared" si="84"/>
        <v>a</v>
      </c>
      <c r="C204">
        <f t="shared" si="85"/>
        <v>2970</v>
      </c>
      <c r="D204" t="str">
        <f t="shared" si="86"/>
        <v>4,5</v>
      </c>
      <c r="E204" t="str">
        <f t="shared" si="87"/>
        <v>49</v>
      </c>
      <c r="F204" s="6" t="str">
        <f t="shared" si="88"/>
        <v>34</v>
      </c>
      <c r="G204" t="str">
        <f t="shared" si="89"/>
        <v>49;34;30</v>
      </c>
      <c r="H204">
        <f t="shared" si="95"/>
        <v>49.575000000000003</v>
      </c>
      <c r="J204">
        <f t="shared" si="90"/>
        <v>1020</v>
      </c>
      <c r="K204" t="str">
        <f t="shared" si="91"/>
        <v>17</v>
      </c>
      <c r="L204" t="str">
        <f t="shared" si="92"/>
        <v>2,5</v>
      </c>
      <c r="M204" t="str">
        <f t="shared" si="93"/>
        <v>2</v>
      </c>
      <c r="N204" t="str">
        <f t="shared" si="94"/>
        <v>17;2;30</v>
      </c>
      <c r="O204">
        <f t="shared" si="96"/>
        <v>17.041666666666668</v>
      </c>
    </row>
    <row r="205" spans="1:15" x14ac:dyDescent="0.25">
      <c r="A205" t="s">
        <v>659</v>
      </c>
      <c r="B205" s="5" t="str">
        <f t="shared" si="84"/>
        <v>a</v>
      </c>
      <c r="C205">
        <f t="shared" si="85"/>
        <v>2970</v>
      </c>
      <c r="D205" t="str">
        <f t="shared" si="86"/>
        <v>4,5</v>
      </c>
      <c r="E205" t="str">
        <f t="shared" si="87"/>
        <v>49</v>
      </c>
      <c r="F205" s="6" t="str">
        <f t="shared" si="88"/>
        <v>34</v>
      </c>
      <c r="G205" t="str">
        <f t="shared" si="89"/>
        <v>49;34;30</v>
      </c>
      <c r="H205">
        <f t="shared" si="95"/>
        <v>49.575000000000003</v>
      </c>
      <c r="J205">
        <f t="shared" si="90"/>
        <v>1020</v>
      </c>
      <c r="K205" t="str">
        <f t="shared" si="91"/>
        <v>17</v>
      </c>
      <c r="L205" t="str">
        <f t="shared" si="92"/>
        <v>2,5</v>
      </c>
      <c r="M205" t="str">
        <f t="shared" si="93"/>
        <v>2</v>
      </c>
      <c r="N205" t="str">
        <f t="shared" si="94"/>
        <v>17;2;30</v>
      </c>
      <c r="O205">
        <f t="shared" si="96"/>
        <v>17.041666666666668</v>
      </c>
    </row>
    <row r="206" spans="1:15" x14ac:dyDescent="0.25">
      <c r="A206" t="s">
        <v>977</v>
      </c>
      <c r="B206" s="5" t="str">
        <f t="shared" si="84"/>
        <v>b</v>
      </c>
      <c r="C206">
        <f t="shared" si="85"/>
        <v>2922</v>
      </c>
      <c r="D206" t="str">
        <f t="shared" si="86"/>
        <v>4,5</v>
      </c>
      <c r="E206" t="str">
        <f t="shared" si="87"/>
        <v>48</v>
      </c>
      <c r="F206" s="6" t="str">
        <f t="shared" si="88"/>
        <v>46</v>
      </c>
      <c r="G206" t="str">
        <f t="shared" si="89"/>
        <v>48;46;30</v>
      </c>
      <c r="H206">
        <f t="shared" si="95"/>
        <v>48.774999999999999</v>
      </c>
      <c r="J206">
        <f t="shared" si="90"/>
        <v>990</v>
      </c>
      <c r="K206" t="str">
        <f t="shared" si="91"/>
        <v>16</v>
      </c>
      <c r="L206" t="str">
        <f t="shared" si="92"/>
        <v>7,5</v>
      </c>
      <c r="M206" t="str">
        <f t="shared" si="93"/>
        <v>37</v>
      </c>
      <c r="N206" t="str">
        <f t="shared" si="94"/>
        <v>16;37;30</v>
      </c>
      <c r="O206">
        <f t="shared" si="96"/>
        <v>16.625</v>
      </c>
    </row>
    <row r="207" spans="1:15" x14ac:dyDescent="0.25">
      <c r="A207" t="s">
        <v>140</v>
      </c>
      <c r="B207" s="5" t="str">
        <f t="shared" si="84"/>
        <v>d</v>
      </c>
      <c r="C207">
        <f t="shared" si="85"/>
        <v>2934</v>
      </c>
      <c r="D207" t="str">
        <f t="shared" si="86"/>
        <v>1,5</v>
      </c>
      <c r="E207" t="str">
        <f t="shared" si="87"/>
        <v>48</v>
      </c>
      <c r="F207" s="6" t="str">
        <f t="shared" si="88"/>
        <v>55</v>
      </c>
      <c r="G207" t="str">
        <f t="shared" si="89"/>
        <v>48;55;30</v>
      </c>
      <c r="H207">
        <f t="shared" si="95"/>
        <v>48.924999999999997</v>
      </c>
      <c r="J207">
        <f t="shared" si="90"/>
        <v>990</v>
      </c>
      <c r="K207" t="str">
        <f t="shared" si="91"/>
        <v>16</v>
      </c>
      <c r="L207" t="str">
        <f t="shared" si="92"/>
        <v>7,5</v>
      </c>
      <c r="M207" t="str">
        <f t="shared" si="93"/>
        <v>37</v>
      </c>
      <c r="N207" t="str">
        <f t="shared" si="94"/>
        <v>16;37;30</v>
      </c>
      <c r="O207">
        <f t="shared" si="96"/>
        <v>16.625</v>
      </c>
    </row>
    <row r="208" spans="1:15" x14ac:dyDescent="0.25">
      <c r="A208" t="s">
        <v>659</v>
      </c>
      <c r="B208" s="5" t="str">
        <f t="shared" si="84"/>
        <v>a</v>
      </c>
      <c r="C208">
        <f t="shared" si="85"/>
        <v>2970</v>
      </c>
      <c r="D208" t="str">
        <f t="shared" si="86"/>
        <v>4,5</v>
      </c>
      <c r="E208" t="str">
        <f t="shared" si="87"/>
        <v>49</v>
      </c>
      <c r="F208" s="6" t="str">
        <f t="shared" si="88"/>
        <v>34</v>
      </c>
      <c r="G208" t="str">
        <f t="shared" si="89"/>
        <v>49;34;30</v>
      </c>
      <c r="H208">
        <f t="shared" si="95"/>
        <v>49.575000000000003</v>
      </c>
      <c r="J208">
        <f t="shared" si="90"/>
        <v>1020</v>
      </c>
      <c r="K208" t="str">
        <f t="shared" si="91"/>
        <v>17</v>
      </c>
      <c r="L208" t="str">
        <f t="shared" si="92"/>
        <v>2,5</v>
      </c>
      <c r="M208" t="str">
        <f t="shared" si="93"/>
        <v>2</v>
      </c>
      <c r="N208" t="str">
        <f t="shared" si="94"/>
        <v>17;2;30</v>
      </c>
      <c r="O208">
        <f t="shared" si="96"/>
        <v>17.041666666666668</v>
      </c>
    </row>
    <row r="209" spans="1:6" ht="15.75" x14ac:dyDescent="0.25">
      <c r="A209" s="9"/>
      <c r="B209" s="5"/>
      <c r="F209" s="6"/>
    </row>
    <row r="210" spans="1:6" ht="15.75" x14ac:dyDescent="0.25">
      <c r="A210" s="9"/>
      <c r="B210" s="5"/>
      <c r="F210" s="6"/>
    </row>
    <row r="211" spans="1:6" ht="15.75" x14ac:dyDescent="0.25">
      <c r="A211" s="9"/>
      <c r="B211" s="5"/>
      <c r="F211" s="6"/>
    </row>
    <row r="212" spans="1:6" ht="15.75" x14ac:dyDescent="0.25">
      <c r="A212" s="9"/>
      <c r="B212" s="5"/>
      <c r="F212" s="6"/>
    </row>
    <row r="213" spans="1:6" ht="15.75" x14ac:dyDescent="0.25">
      <c r="A213" s="9"/>
      <c r="B213" s="5"/>
      <c r="F213" s="6"/>
    </row>
    <row r="214" spans="1:6" ht="15.75" x14ac:dyDescent="0.25">
      <c r="A214" s="9"/>
      <c r="B214" s="5"/>
      <c r="F214" s="6"/>
    </row>
    <row r="215" spans="1:6" ht="15.75" x14ac:dyDescent="0.25">
      <c r="A215" s="9"/>
      <c r="B215" s="5"/>
      <c r="F215" s="6"/>
    </row>
    <row r="216" spans="1:6" ht="15.75" x14ac:dyDescent="0.25">
      <c r="A216" s="9"/>
      <c r="B216" s="5"/>
      <c r="F216" s="6"/>
    </row>
    <row r="217" spans="1:6" ht="15.75" x14ac:dyDescent="0.25">
      <c r="A217" s="9"/>
      <c r="B217" s="5"/>
      <c r="F217" s="6"/>
    </row>
    <row r="218" spans="1:6" ht="15.75" x14ac:dyDescent="0.25">
      <c r="A218" s="9"/>
      <c r="B218" s="5"/>
      <c r="F218" s="6"/>
    </row>
    <row r="219" spans="1:6" ht="15.75" x14ac:dyDescent="0.25">
      <c r="A219" s="9"/>
      <c r="B219" s="5"/>
      <c r="F219" s="6"/>
    </row>
    <row r="220" spans="1:6" ht="15.75" x14ac:dyDescent="0.25">
      <c r="A220" s="9"/>
      <c r="B220" s="5"/>
      <c r="F220" s="6"/>
    </row>
    <row r="221" spans="1:6" ht="15.75" x14ac:dyDescent="0.25">
      <c r="A221" s="9"/>
      <c r="B221" s="5"/>
      <c r="F221" s="6"/>
    </row>
    <row r="222" spans="1:6" ht="15.75" x14ac:dyDescent="0.25">
      <c r="A222" s="9"/>
      <c r="B222" s="5"/>
      <c r="F222" s="6"/>
    </row>
    <row r="223" spans="1:6" ht="15.75" x14ac:dyDescent="0.25">
      <c r="A223" s="9"/>
      <c r="B223" s="5"/>
      <c r="F223" s="6"/>
    </row>
    <row r="224" spans="1:6" ht="15.75" x14ac:dyDescent="0.25">
      <c r="A224" s="9"/>
      <c r="B224" s="5"/>
      <c r="F224" s="6"/>
    </row>
    <row r="225" spans="1:6" ht="15.75" x14ac:dyDescent="0.25">
      <c r="A225" s="9"/>
      <c r="B225" s="5"/>
      <c r="F225" s="6"/>
    </row>
    <row r="226" spans="1:6" ht="15.75" x14ac:dyDescent="0.25">
      <c r="A226" s="9"/>
      <c r="B226" s="5"/>
      <c r="F226" s="6"/>
    </row>
    <row r="227" spans="1:6" ht="15.75" x14ac:dyDescent="0.25">
      <c r="A227" s="9"/>
      <c r="B227" s="5"/>
      <c r="F227" s="6"/>
    </row>
    <row r="228" spans="1:6" ht="15.75" x14ac:dyDescent="0.25">
      <c r="A228" s="9"/>
      <c r="B228" s="5"/>
      <c r="F228" s="6"/>
    </row>
    <row r="229" spans="1:6" ht="15.75" x14ac:dyDescent="0.25">
      <c r="A229" s="9"/>
      <c r="B229" s="5"/>
      <c r="F229" s="6"/>
    </row>
    <row r="230" spans="1:6" ht="15.75" x14ac:dyDescent="0.25">
      <c r="A230" s="9"/>
      <c r="B230" s="5"/>
      <c r="F230" s="6"/>
    </row>
    <row r="231" spans="1:6" ht="15.75" x14ac:dyDescent="0.25">
      <c r="A231" s="9"/>
      <c r="B231" s="5"/>
      <c r="F231" s="6"/>
    </row>
    <row r="232" spans="1:6" ht="15.75" x14ac:dyDescent="0.25">
      <c r="A232" s="9"/>
      <c r="B232" s="5"/>
      <c r="F232" s="6"/>
    </row>
    <row r="233" spans="1:6" ht="15.75" x14ac:dyDescent="0.25">
      <c r="A233" s="9"/>
      <c r="B233" s="5"/>
      <c r="F233" s="6"/>
    </row>
    <row r="234" spans="1:6" ht="15.75" x14ac:dyDescent="0.25">
      <c r="A234" s="9"/>
      <c r="B234" s="5"/>
      <c r="F234" s="6"/>
    </row>
    <row r="235" spans="1:6" ht="15.75" x14ac:dyDescent="0.25">
      <c r="A235" s="9"/>
      <c r="B235" s="5"/>
      <c r="F235" s="6"/>
    </row>
    <row r="236" spans="1:6" ht="15.75" x14ac:dyDescent="0.25">
      <c r="A236" s="9"/>
      <c r="B236" s="5"/>
      <c r="F236" s="6"/>
    </row>
    <row r="237" spans="1:6" ht="15.75" x14ac:dyDescent="0.25">
      <c r="A237" s="9"/>
      <c r="B237" s="5"/>
      <c r="F237" s="6"/>
    </row>
    <row r="238" spans="1:6" ht="15.75" x14ac:dyDescent="0.25">
      <c r="A238" s="9"/>
      <c r="B238" s="5"/>
      <c r="F238" s="6"/>
    </row>
    <row r="239" spans="1:6" ht="15.75" x14ac:dyDescent="0.25">
      <c r="A239" s="9"/>
      <c r="B239" s="5"/>
      <c r="F239" s="6"/>
    </row>
    <row r="240" spans="1:6" ht="15.75" x14ac:dyDescent="0.25">
      <c r="A240" s="9"/>
      <c r="B240" s="5"/>
      <c r="F240" s="6"/>
    </row>
    <row r="241" spans="1:6" ht="15.75" x14ac:dyDescent="0.25">
      <c r="A241" s="9"/>
      <c r="B241" s="5"/>
      <c r="F241" s="6"/>
    </row>
    <row r="242" spans="1:6" ht="15.75" x14ac:dyDescent="0.25">
      <c r="A242" s="9"/>
      <c r="B242" s="5"/>
      <c r="F242" s="6"/>
    </row>
    <row r="243" spans="1:6" ht="15.75" x14ac:dyDescent="0.25">
      <c r="A243" s="9"/>
      <c r="B243" s="5"/>
      <c r="F243" s="6"/>
    </row>
    <row r="244" spans="1:6" ht="15.75" x14ac:dyDescent="0.25">
      <c r="A244" s="9"/>
      <c r="B244" s="5"/>
      <c r="F244" s="6"/>
    </row>
    <row r="245" spans="1:6" ht="15.75" x14ac:dyDescent="0.25">
      <c r="A245" s="9"/>
      <c r="B245" s="5"/>
      <c r="F245" s="6"/>
    </row>
    <row r="246" spans="1:6" ht="15.75" x14ac:dyDescent="0.25">
      <c r="A246" s="9"/>
      <c r="B246" s="5"/>
      <c r="F246" s="6"/>
    </row>
    <row r="247" spans="1:6" ht="15.75" x14ac:dyDescent="0.25">
      <c r="A247" s="9"/>
      <c r="B247" s="5"/>
      <c r="F247" s="6"/>
    </row>
    <row r="248" spans="1:6" ht="15.75" x14ac:dyDescent="0.25">
      <c r="A248" s="9"/>
      <c r="B248" s="5"/>
      <c r="F248" s="6"/>
    </row>
    <row r="249" spans="1:6" ht="15.75" x14ac:dyDescent="0.25">
      <c r="A249" s="9"/>
      <c r="B249" s="5"/>
      <c r="F249" s="6"/>
    </row>
    <row r="250" spans="1:6" ht="15.75" x14ac:dyDescent="0.25">
      <c r="A250" s="9"/>
      <c r="B250" s="5"/>
      <c r="F250" s="6"/>
    </row>
    <row r="251" spans="1:6" ht="15.75" x14ac:dyDescent="0.25">
      <c r="A251" s="9"/>
      <c r="B251" s="5"/>
      <c r="F251" s="6"/>
    </row>
    <row r="252" spans="1:6" ht="15.75" x14ac:dyDescent="0.25">
      <c r="A252" s="9"/>
      <c r="B252" s="5"/>
      <c r="F252" s="6"/>
    </row>
    <row r="253" spans="1:6" ht="15.75" x14ac:dyDescent="0.25">
      <c r="A253" s="9"/>
      <c r="B253" s="5"/>
      <c r="F253" s="6"/>
    </row>
    <row r="254" spans="1:6" ht="15.75" x14ac:dyDescent="0.25">
      <c r="A254" s="9"/>
      <c r="B254" s="5"/>
      <c r="F254" s="6"/>
    </row>
    <row r="255" spans="1:6" ht="15.75" x14ac:dyDescent="0.25">
      <c r="A255" s="9"/>
      <c r="B255" s="5"/>
      <c r="F255" s="6"/>
    </row>
    <row r="256" spans="1:6" ht="15.75" x14ac:dyDescent="0.25">
      <c r="A256" s="9"/>
      <c r="B256" s="5"/>
      <c r="F256" s="6"/>
    </row>
    <row r="257" spans="1:6" ht="15.75" x14ac:dyDescent="0.25">
      <c r="A257" s="9"/>
      <c r="B257" s="5"/>
      <c r="F257" s="6"/>
    </row>
    <row r="258" spans="1:6" ht="15.75" x14ac:dyDescent="0.25">
      <c r="A258" s="9"/>
      <c r="B258" s="5"/>
      <c r="F258" s="6"/>
    </row>
    <row r="259" spans="1:6" ht="15.75" x14ac:dyDescent="0.25">
      <c r="A259" s="9"/>
      <c r="B259" s="5"/>
      <c r="F259" s="6"/>
    </row>
    <row r="260" spans="1:6" ht="15.75" x14ac:dyDescent="0.25">
      <c r="A260" s="9"/>
      <c r="B260" s="5"/>
      <c r="F260" s="6"/>
    </row>
    <row r="261" spans="1:6" ht="15.75" x14ac:dyDescent="0.25">
      <c r="A261" s="9"/>
      <c r="B261" s="5"/>
      <c r="F261" s="6"/>
    </row>
    <row r="262" spans="1:6" ht="15.75" x14ac:dyDescent="0.25">
      <c r="A262" s="9"/>
      <c r="B262" s="5"/>
      <c r="F262" s="6"/>
    </row>
    <row r="263" spans="1:6" ht="15.75" x14ac:dyDescent="0.25">
      <c r="A263" s="9"/>
      <c r="B263" s="5"/>
      <c r="F263" s="6"/>
    </row>
    <row r="264" spans="1:6" ht="15.75" x14ac:dyDescent="0.25">
      <c r="A264" s="9"/>
      <c r="B264" s="5"/>
      <c r="F264" s="6"/>
    </row>
    <row r="265" spans="1:6" ht="15.75" x14ac:dyDescent="0.25">
      <c r="A265" s="9"/>
      <c r="B265" s="5"/>
      <c r="F265" s="6"/>
    </row>
    <row r="266" spans="1:6" ht="15.75" x14ac:dyDescent="0.25">
      <c r="A266" s="9"/>
      <c r="B266" s="5"/>
      <c r="F266" s="6"/>
    </row>
    <row r="267" spans="1:6" ht="15.75" x14ac:dyDescent="0.25">
      <c r="A267" s="9"/>
      <c r="B267" s="5"/>
      <c r="F267" s="6"/>
    </row>
    <row r="268" spans="1:6" ht="15.75" x14ac:dyDescent="0.25">
      <c r="A268" s="9"/>
      <c r="B268" s="5"/>
      <c r="F268" s="6"/>
    </row>
    <row r="269" spans="1:6" ht="15.75" x14ac:dyDescent="0.25">
      <c r="A269" s="9"/>
      <c r="B269" s="5"/>
      <c r="F269" s="6"/>
    </row>
    <row r="270" spans="1:6" ht="15.75" x14ac:dyDescent="0.25">
      <c r="A270" s="9"/>
      <c r="B270" s="5"/>
      <c r="F270" s="6"/>
    </row>
    <row r="271" spans="1:6" ht="15.75" x14ac:dyDescent="0.25">
      <c r="A271" s="9"/>
      <c r="B271" s="5"/>
      <c r="F271" s="6"/>
    </row>
    <row r="272" spans="1:6" ht="15.75" x14ac:dyDescent="0.25">
      <c r="A272" s="9"/>
      <c r="B272" s="5"/>
      <c r="F272" s="6"/>
    </row>
    <row r="273" spans="1:6" ht="15.75" x14ac:dyDescent="0.25">
      <c r="A273" s="9"/>
      <c r="B273" s="5"/>
      <c r="F273" s="6"/>
    </row>
    <row r="274" spans="1:6" ht="15.75" x14ac:dyDescent="0.25">
      <c r="A274" s="9"/>
      <c r="B274" s="5"/>
      <c r="F274" s="6"/>
    </row>
    <row r="275" spans="1:6" ht="15.75" x14ac:dyDescent="0.25">
      <c r="A275" s="9"/>
      <c r="B275" s="5"/>
      <c r="F275" s="6"/>
    </row>
    <row r="276" spans="1:6" ht="15.75" x14ac:dyDescent="0.25">
      <c r="A276" s="9"/>
      <c r="B276" s="5"/>
      <c r="F276" s="6"/>
    </row>
    <row r="277" spans="1:6" ht="15.75" x14ac:dyDescent="0.25">
      <c r="A277" s="9"/>
      <c r="B277" s="5"/>
      <c r="F277" s="6"/>
    </row>
    <row r="278" spans="1:6" ht="15.75" x14ac:dyDescent="0.25">
      <c r="A278" s="9"/>
      <c r="B278" s="5"/>
      <c r="F278" s="6"/>
    </row>
    <row r="279" spans="1:6" ht="15.75" x14ac:dyDescent="0.25">
      <c r="A279" s="9"/>
      <c r="B279" s="5"/>
      <c r="F279" s="6"/>
    </row>
    <row r="280" spans="1:6" ht="15.75" x14ac:dyDescent="0.25">
      <c r="A280" s="9"/>
      <c r="B280" s="5"/>
      <c r="F280" s="6"/>
    </row>
    <row r="281" spans="1:6" ht="15.75" x14ac:dyDescent="0.25">
      <c r="A281" s="9"/>
      <c r="B281" s="5"/>
      <c r="F281" s="6"/>
    </row>
    <row r="282" spans="1:6" ht="15.75" x14ac:dyDescent="0.25">
      <c r="A282" s="9"/>
      <c r="B282" s="5"/>
      <c r="F282" s="6"/>
    </row>
    <row r="283" spans="1:6" ht="15.75" x14ac:dyDescent="0.25">
      <c r="A283" s="9"/>
      <c r="B283" s="5"/>
      <c r="F283" s="6"/>
    </row>
    <row r="284" spans="1:6" ht="15.75" x14ac:dyDescent="0.25">
      <c r="A284" s="9"/>
      <c r="B284" s="5"/>
      <c r="F284" s="6"/>
    </row>
    <row r="285" spans="1:6" ht="15.75" x14ac:dyDescent="0.25">
      <c r="A285" s="9"/>
      <c r="B285" s="5"/>
      <c r="F285" s="6"/>
    </row>
    <row r="286" spans="1:6" ht="15.75" x14ac:dyDescent="0.25">
      <c r="A286" s="9"/>
      <c r="B286" s="5"/>
      <c r="F286" s="6"/>
    </row>
    <row r="287" spans="1:6" ht="15.75" x14ac:dyDescent="0.25">
      <c r="A287" s="9"/>
      <c r="B287" s="5"/>
      <c r="F287" s="6"/>
    </row>
    <row r="288" spans="1:6" ht="15.75" x14ac:dyDescent="0.25">
      <c r="A288" s="9"/>
      <c r="B288" s="5"/>
      <c r="F288" s="6"/>
    </row>
    <row r="289" spans="1:6" ht="15.75" x14ac:dyDescent="0.25">
      <c r="A289" s="9"/>
      <c r="B289" s="5"/>
      <c r="F289" s="6"/>
    </row>
    <row r="290" spans="1:6" ht="15.75" x14ac:dyDescent="0.25">
      <c r="A290" s="9"/>
      <c r="B290" s="5"/>
      <c r="F290" s="6"/>
    </row>
    <row r="291" spans="1:6" ht="15.75" x14ac:dyDescent="0.25">
      <c r="A291" s="9"/>
      <c r="B291" s="5"/>
      <c r="F291" s="6"/>
    </row>
    <row r="292" spans="1:6" ht="15.75" x14ac:dyDescent="0.25">
      <c r="A292" s="9"/>
      <c r="B292" s="5"/>
      <c r="F292" s="6"/>
    </row>
    <row r="293" spans="1:6" ht="15.75" x14ac:dyDescent="0.25">
      <c r="A293" s="9"/>
      <c r="B293" s="5"/>
      <c r="F293" s="6"/>
    </row>
    <row r="294" spans="1:6" ht="15.75" x14ac:dyDescent="0.25">
      <c r="A294" s="9"/>
      <c r="B294" s="5"/>
      <c r="F294" s="6"/>
    </row>
    <row r="295" spans="1:6" ht="15.75" x14ac:dyDescent="0.25">
      <c r="A295" s="9"/>
      <c r="B295" s="5"/>
      <c r="F295" s="6"/>
    </row>
    <row r="296" spans="1:6" ht="15.75" x14ac:dyDescent="0.25">
      <c r="A296" s="9"/>
      <c r="B296" s="5"/>
      <c r="F296" s="6"/>
    </row>
    <row r="297" spans="1:6" ht="15.75" x14ac:dyDescent="0.25">
      <c r="A297" s="9"/>
      <c r="B297" s="5"/>
      <c r="F297" s="6"/>
    </row>
    <row r="298" spans="1:6" ht="15.75" x14ac:dyDescent="0.25">
      <c r="A298" s="9"/>
      <c r="B298" s="5"/>
      <c r="F298" s="6"/>
    </row>
    <row r="299" spans="1:6" ht="15.75" x14ac:dyDescent="0.25">
      <c r="A299" s="9"/>
      <c r="B299" s="5"/>
      <c r="F299" s="6"/>
    </row>
    <row r="300" spans="1:6" ht="15.75" x14ac:dyDescent="0.25">
      <c r="A300" s="9"/>
      <c r="B300" s="5"/>
      <c r="F300" s="6"/>
    </row>
    <row r="301" spans="1:6" ht="15.75" x14ac:dyDescent="0.25">
      <c r="A301" s="9"/>
      <c r="B301" s="5"/>
      <c r="F301" s="6"/>
    </row>
    <row r="302" spans="1:6" ht="15.75" x14ac:dyDescent="0.25">
      <c r="A302" s="9"/>
      <c r="B302" s="5"/>
      <c r="F302" s="6"/>
    </row>
    <row r="303" spans="1:6" ht="15.75" x14ac:dyDescent="0.25">
      <c r="A303" s="9"/>
      <c r="B303" s="5"/>
      <c r="F303" s="6"/>
    </row>
    <row r="304" spans="1:6" ht="15.75" x14ac:dyDescent="0.25">
      <c r="A304" s="9"/>
      <c r="B304" s="5"/>
      <c r="F304" s="6"/>
    </row>
    <row r="305" spans="1:6" ht="15.75" x14ac:dyDescent="0.25">
      <c r="A305" s="9"/>
      <c r="B305" s="5"/>
      <c r="F305" s="6"/>
    </row>
    <row r="306" spans="1:6" ht="15.75" x14ac:dyDescent="0.25">
      <c r="A306" s="9"/>
      <c r="B306" s="5"/>
      <c r="F306" s="6"/>
    </row>
    <row r="307" spans="1:6" ht="15.75" x14ac:dyDescent="0.25">
      <c r="A307" s="9"/>
      <c r="B307" s="5"/>
      <c r="F307" s="6"/>
    </row>
    <row r="308" spans="1:6" ht="15.75" x14ac:dyDescent="0.25">
      <c r="A308" s="9"/>
      <c r="B308" s="5"/>
      <c r="F308" s="6"/>
    </row>
    <row r="309" spans="1:6" ht="15.75" x14ac:dyDescent="0.25">
      <c r="A309" s="9"/>
      <c r="B309" s="5"/>
      <c r="F309" s="6"/>
    </row>
    <row r="310" spans="1:6" ht="15.75" x14ac:dyDescent="0.25">
      <c r="A310" s="9"/>
      <c r="B310" s="5"/>
      <c r="F310" s="6"/>
    </row>
    <row r="311" spans="1:6" ht="15.75" x14ac:dyDescent="0.25">
      <c r="A311" s="9"/>
      <c r="B311" s="5"/>
      <c r="F311" s="6"/>
    </row>
    <row r="312" spans="1:6" ht="15.75" x14ac:dyDescent="0.25">
      <c r="A312" s="9"/>
      <c r="B312" s="5"/>
      <c r="F312" s="6"/>
    </row>
    <row r="313" spans="1:6" ht="15.75" x14ac:dyDescent="0.25">
      <c r="A313" s="9"/>
      <c r="B313" s="5"/>
      <c r="F313" s="6"/>
    </row>
    <row r="314" spans="1:6" ht="15.75" x14ac:dyDescent="0.25">
      <c r="A314" s="9"/>
      <c r="B314" s="5"/>
      <c r="F314" s="6"/>
    </row>
    <row r="315" spans="1:6" ht="15.75" x14ac:dyDescent="0.25">
      <c r="A315" s="9"/>
      <c r="B315" s="5"/>
      <c r="F315" s="6"/>
    </row>
    <row r="316" spans="1:6" ht="15.75" x14ac:dyDescent="0.25">
      <c r="A316" s="9"/>
      <c r="B316" s="5"/>
      <c r="F316" s="6"/>
    </row>
    <row r="317" spans="1:6" ht="15.75" x14ac:dyDescent="0.25">
      <c r="A317" s="9"/>
      <c r="B317" s="5"/>
      <c r="F317" s="6"/>
    </row>
    <row r="318" spans="1:6" ht="15.75" x14ac:dyDescent="0.25">
      <c r="A318" s="9"/>
      <c r="B318" s="5"/>
      <c r="F318" s="6"/>
    </row>
    <row r="319" spans="1:6" ht="15.75" x14ac:dyDescent="0.25">
      <c r="A319" s="9"/>
      <c r="B319" s="5"/>
      <c r="F319" s="6"/>
    </row>
    <row r="320" spans="1:6" ht="15.75" x14ac:dyDescent="0.25">
      <c r="A320" s="9"/>
      <c r="B320" s="5"/>
      <c r="F320" s="6"/>
    </row>
    <row r="321" spans="1:6" ht="15.75" x14ac:dyDescent="0.25">
      <c r="A321" s="9"/>
      <c r="B321" s="5"/>
      <c r="F321" s="6"/>
    </row>
    <row r="322" spans="1:6" ht="15.75" x14ac:dyDescent="0.25">
      <c r="A322" s="9"/>
      <c r="B322" s="5"/>
      <c r="F322" s="6"/>
    </row>
    <row r="323" spans="1:6" ht="15.75" x14ac:dyDescent="0.25">
      <c r="A323" s="9"/>
      <c r="B323" s="5"/>
      <c r="F323" s="6"/>
    </row>
    <row r="324" spans="1:6" ht="15.75" x14ac:dyDescent="0.25">
      <c r="A324" s="9"/>
      <c r="B324" s="5"/>
      <c r="F324" s="6"/>
    </row>
    <row r="325" spans="1:6" ht="15.75" x14ac:dyDescent="0.25">
      <c r="A325" s="9"/>
      <c r="B325" s="5"/>
      <c r="F325" s="6"/>
    </row>
    <row r="326" spans="1:6" ht="15.75" x14ac:dyDescent="0.25">
      <c r="A326" s="9"/>
      <c r="B326" s="5"/>
      <c r="F326" s="6"/>
    </row>
    <row r="327" spans="1:6" ht="15.75" x14ac:dyDescent="0.25">
      <c r="A327" s="9"/>
      <c r="B327" s="5"/>
      <c r="F327" s="6"/>
    </row>
    <row r="328" spans="1:6" ht="15.75" x14ac:dyDescent="0.25">
      <c r="A328" s="9"/>
      <c r="B328" s="5"/>
      <c r="F328" s="6"/>
    </row>
    <row r="329" spans="1:6" ht="15.75" x14ac:dyDescent="0.25">
      <c r="A329" s="9"/>
      <c r="B329" s="5"/>
      <c r="F329" s="6"/>
    </row>
    <row r="330" spans="1:6" ht="15.75" x14ac:dyDescent="0.25">
      <c r="A330" s="9"/>
      <c r="B330" s="5"/>
      <c r="F330" s="6"/>
    </row>
    <row r="331" spans="1:6" ht="15.75" x14ac:dyDescent="0.25">
      <c r="A331" s="9"/>
      <c r="B331" s="5"/>
      <c r="F331" s="6"/>
    </row>
    <row r="332" spans="1:6" ht="15.75" x14ac:dyDescent="0.25">
      <c r="A332" s="9"/>
      <c r="B332" s="5"/>
      <c r="F332" s="6"/>
    </row>
    <row r="333" spans="1:6" ht="15.75" x14ac:dyDescent="0.25">
      <c r="A333" s="9"/>
      <c r="B333" s="5"/>
      <c r="F333" s="6"/>
    </row>
    <row r="334" spans="1:6" ht="15.75" x14ac:dyDescent="0.25">
      <c r="A334" s="9"/>
      <c r="B334" s="5"/>
      <c r="F334" s="6"/>
    </row>
    <row r="335" spans="1:6" ht="15.75" x14ac:dyDescent="0.25">
      <c r="A335" s="9"/>
      <c r="B335" s="5"/>
      <c r="F335" s="6"/>
    </row>
    <row r="336" spans="1:6" ht="15.75" x14ac:dyDescent="0.25">
      <c r="A336" s="9"/>
      <c r="B336" s="5"/>
      <c r="F336" s="6"/>
    </row>
    <row r="337" spans="1:6" ht="15.75" x14ac:dyDescent="0.25">
      <c r="A337" s="9"/>
      <c r="B337" s="5"/>
      <c r="F337" s="6"/>
    </row>
    <row r="338" spans="1:6" ht="15.75" x14ac:dyDescent="0.25">
      <c r="A338" s="9"/>
      <c r="B338" s="5"/>
      <c r="F338" s="6"/>
    </row>
    <row r="339" spans="1:6" ht="15.75" x14ac:dyDescent="0.25">
      <c r="A339" s="9"/>
      <c r="B339" s="5"/>
      <c r="F339" s="6"/>
    </row>
    <row r="340" spans="1:6" ht="15.75" x14ac:dyDescent="0.25">
      <c r="A340" s="9"/>
      <c r="B340" s="5"/>
      <c r="F340" s="6"/>
    </row>
    <row r="341" spans="1:6" ht="15.75" x14ac:dyDescent="0.25">
      <c r="A341" s="9"/>
      <c r="B341" s="5"/>
      <c r="F341" s="6"/>
    </row>
    <row r="342" spans="1:6" ht="15.75" x14ac:dyDescent="0.25">
      <c r="A342" s="9"/>
      <c r="B342" s="5"/>
      <c r="F342" s="6"/>
    </row>
    <row r="343" spans="1:6" ht="15.75" x14ac:dyDescent="0.25">
      <c r="A343" s="9"/>
      <c r="B343" s="5"/>
      <c r="F343" s="6"/>
    </row>
    <row r="344" spans="1:6" ht="15.75" x14ac:dyDescent="0.25">
      <c r="A344" s="9"/>
      <c r="B344" s="5"/>
      <c r="F344" s="6"/>
    </row>
    <row r="345" spans="1:6" ht="15.75" x14ac:dyDescent="0.25">
      <c r="A345" s="9"/>
      <c r="B345" s="5"/>
      <c r="F345" s="6"/>
    </row>
    <row r="346" spans="1:6" ht="15.75" x14ac:dyDescent="0.25">
      <c r="A346" s="9"/>
      <c r="B346" s="5"/>
      <c r="F346" s="6"/>
    </row>
    <row r="347" spans="1:6" ht="15.75" x14ac:dyDescent="0.25">
      <c r="A347" s="9"/>
      <c r="B347" s="5"/>
      <c r="F347" s="6"/>
    </row>
    <row r="348" spans="1:6" ht="15.75" x14ac:dyDescent="0.25">
      <c r="A348" s="9"/>
      <c r="B348" s="5"/>
      <c r="F348" s="6"/>
    </row>
    <row r="349" spans="1:6" ht="15.75" x14ac:dyDescent="0.25">
      <c r="A349" s="9"/>
      <c r="B349" s="5"/>
      <c r="F349" s="6"/>
    </row>
    <row r="350" spans="1:6" ht="15.75" x14ac:dyDescent="0.25">
      <c r="A350" s="9"/>
      <c r="B350" s="5"/>
      <c r="F350" s="6"/>
    </row>
    <row r="351" spans="1:6" ht="15.75" x14ac:dyDescent="0.25">
      <c r="A351" s="9"/>
      <c r="B351" s="5"/>
      <c r="F351" s="6"/>
    </row>
    <row r="352" spans="1:6" ht="15.75" x14ac:dyDescent="0.25">
      <c r="A352" s="9"/>
      <c r="B352" s="5"/>
      <c r="F352" s="6"/>
    </row>
    <row r="353" spans="1:6" ht="15.75" x14ac:dyDescent="0.25">
      <c r="A353" s="9"/>
      <c r="B353" s="5"/>
      <c r="F353" s="6"/>
    </row>
    <row r="354" spans="1:6" ht="15.75" x14ac:dyDescent="0.25">
      <c r="A354" s="9"/>
      <c r="B354" s="5"/>
      <c r="F354" s="6"/>
    </row>
    <row r="355" spans="1:6" ht="15.75" x14ac:dyDescent="0.25">
      <c r="A355" s="9"/>
      <c r="B355" s="5"/>
      <c r="F355" s="6"/>
    </row>
    <row r="356" spans="1:6" ht="15.75" x14ac:dyDescent="0.25">
      <c r="A356" s="9"/>
      <c r="B356" s="5"/>
      <c r="F356" s="6"/>
    </row>
    <row r="357" spans="1:6" ht="15.75" x14ac:dyDescent="0.25">
      <c r="A357" s="9"/>
      <c r="B357" s="5"/>
      <c r="F357" s="6"/>
    </row>
    <row r="358" spans="1:6" ht="15.75" x14ac:dyDescent="0.25">
      <c r="A358" s="9"/>
      <c r="B358" s="5"/>
      <c r="F358" s="6"/>
    </row>
    <row r="359" spans="1:6" ht="15.75" x14ac:dyDescent="0.25">
      <c r="A359" s="9"/>
      <c r="B359" s="5"/>
      <c r="F359" s="6"/>
    </row>
    <row r="360" spans="1:6" ht="15.75" x14ac:dyDescent="0.25">
      <c r="A360" s="9"/>
      <c r="B360" s="5"/>
      <c r="F360" s="6"/>
    </row>
    <row r="361" spans="1:6" ht="15.75" x14ac:dyDescent="0.25">
      <c r="A361" s="9"/>
      <c r="B361" s="5"/>
      <c r="F361" s="6"/>
    </row>
    <row r="362" spans="1:6" ht="15.75" x14ac:dyDescent="0.25">
      <c r="A362" s="9"/>
      <c r="B362" s="5"/>
      <c r="F362" s="6"/>
    </row>
    <row r="363" spans="1:6" ht="15.75" x14ac:dyDescent="0.25">
      <c r="A363" s="9"/>
      <c r="B363" s="5"/>
      <c r="F363" s="6"/>
    </row>
    <row r="364" spans="1:6" ht="15.75" x14ac:dyDescent="0.25">
      <c r="A364" s="9"/>
      <c r="B364" s="5"/>
      <c r="F364" s="6"/>
    </row>
    <row r="365" spans="1:6" ht="15.75" x14ac:dyDescent="0.25">
      <c r="A365" s="9"/>
      <c r="B365" s="5"/>
      <c r="F365" s="6"/>
    </row>
    <row r="366" spans="1:6" ht="15.75" x14ac:dyDescent="0.25">
      <c r="A366" s="9"/>
      <c r="B366" s="5"/>
      <c r="F366" s="6"/>
    </row>
    <row r="367" spans="1:6" ht="15.75" x14ac:dyDescent="0.25">
      <c r="A367" s="9"/>
      <c r="B367" s="5"/>
      <c r="F367" s="6"/>
    </row>
    <row r="368" spans="1:6" ht="15.75" x14ac:dyDescent="0.25">
      <c r="A368" s="9"/>
      <c r="B368" s="5"/>
      <c r="F368" s="6"/>
    </row>
    <row r="369" spans="1:6" ht="15.75" x14ac:dyDescent="0.25">
      <c r="A369" s="9"/>
      <c r="B369" s="5"/>
      <c r="F369" s="6"/>
    </row>
    <row r="370" spans="1:6" ht="15.75" x14ac:dyDescent="0.25">
      <c r="A370" s="9"/>
      <c r="B370" s="5"/>
      <c r="F370" s="6"/>
    </row>
    <row r="371" spans="1:6" ht="15.75" x14ac:dyDescent="0.25">
      <c r="A371" s="9"/>
      <c r="B371" s="5"/>
      <c r="F371" s="6"/>
    </row>
    <row r="372" spans="1:6" ht="15.75" x14ac:dyDescent="0.25">
      <c r="A372" s="9"/>
      <c r="B372" s="5"/>
      <c r="F372" s="6"/>
    </row>
    <row r="373" spans="1:6" ht="15.75" x14ac:dyDescent="0.25">
      <c r="A373" s="9"/>
      <c r="B373" s="5"/>
      <c r="F373" s="6"/>
    </row>
    <row r="374" spans="1:6" ht="15.75" x14ac:dyDescent="0.25">
      <c r="A374" s="9"/>
      <c r="B374" s="5"/>
      <c r="F374" s="6"/>
    </row>
    <row r="375" spans="1:6" ht="15.75" x14ac:dyDescent="0.25">
      <c r="A375" s="9"/>
      <c r="B375" s="5"/>
      <c r="F375" s="6"/>
    </row>
    <row r="376" spans="1:6" ht="15.75" x14ac:dyDescent="0.25">
      <c r="A376" s="9"/>
      <c r="B376" s="5"/>
      <c r="F376" s="6"/>
    </row>
    <row r="377" spans="1:6" ht="15.75" x14ac:dyDescent="0.25">
      <c r="A377" s="9"/>
      <c r="B377" s="5"/>
      <c r="F377" s="6"/>
    </row>
    <row r="378" spans="1:6" ht="15.75" x14ac:dyDescent="0.25">
      <c r="A378" s="9"/>
      <c r="B378" s="5"/>
      <c r="F378" s="6"/>
    </row>
    <row r="379" spans="1:6" ht="15.75" x14ac:dyDescent="0.25">
      <c r="A379" s="9"/>
      <c r="B379" s="5"/>
      <c r="F379" s="6"/>
    </row>
    <row r="380" spans="1:6" ht="15.75" x14ac:dyDescent="0.25">
      <c r="A380" s="9"/>
      <c r="B380" s="5"/>
      <c r="F380" s="6"/>
    </row>
    <row r="381" spans="1:6" ht="15.75" x14ac:dyDescent="0.25">
      <c r="A381" s="9"/>
      <c r="B381" s="5"/>
      <c r="F381" s="6"/>
    </row>
    <row r="382" spans="1:6" ht="15.75" x14ac:dyDescent="0.25">
      <c r="A382" s="9"/>
      <c r="B382" s="5"/>
      <c r="F382" s="6"/>
    </row>
    <row r="383" spans="1:6" ht="15.75" x14ac:dyDescent="0.25">
      <c r="A383" s="9"/>
      <c r="B383" s="5"/>
      <c r="F383" s="6"/>
    </row>
    <row r="384" spans="1:6" ht="15.75" x14ac:dyDescent="0.25">
      <c r="A384" s="9"/>
      <c r="B384" s="5"/>
      <c r="F384" s="6"/>
    </row>
    <row r="385" spans="1:6" ht="15.75" x14ac:dyDescent="0.25">
      <c r="A385" s="9"/>
      <c r="B385" s="5"/>
      <c r="F385" s="6"/>
    </row>
    <row r="386" spans="1:6" ht="15.75" x14ac:dyDescent="0.25">
      <c r="A386" s="9"/>
      <c r="B386" s="5"/>
      <c r="F386" s="6"/>
    </row>
    <row r="387" spans="1:6" ht="15.75" x14ac:dyDescent="0.25">
      <c r="A387" s="9"/>
      <c r="B387" s="5"/>
      <c r="F387" s="6"/>
    </row>
    <row r="388" spans="1:6" ht="15.75" x14ac:dyDescent="0.25">
      <c r="A388" s="9"/>
      <c r="B388" s="5"/>
      <c r="F388" s="6"/>
    </row>
    <row r="389" spans="1:6" ht="15.75" x14ac:dyDescent="0.25">
      <c r="A389" s="9"/>
      <c r="B389" s="5"/>
      <c r="F389" s="6"/>
    </row>
    <row r="390" spans="1:6" ht="15.75" x14ac:dyDescent="0.25">
      <c r="A390" s="9"/>
      <c r="B390" s="5"/>
      <c r="F390" s="6"/>
    </row>
    <row r="391" spans="1:6" ht="15.75" x14ac:dyDescent="0.25">
      <c r="A391" s="9"/>
      <c r="B391" s="5"/>
      <c r="F391" s="6"/>
    </row>
    <row r="392" spans="1:6" ht="15.75" x14ac:dyDescent="0.25">
      <c r="A392" s="9"/>
      <c r="B392" s="5"/>
      <c r="F392" s="6"/>
    </row>
    <row r="393" spans="1:6" ht="15.75" x14ac:dyDescent="0.25">
      <c r="A393" s="9"/>
      <c r="B393" s="5"/>
      <c r="F393" s="6"/>
    </row>
    <row r="394" spans="1:6" ht="15.75" x14ac:dyDescent="0.25">
      <c r="A394" s="9"/>
      <c r="B394" s="5"/>
      <c r="F394" s="6"/>
    </row>
    <row r="395" spans="1:6" ht="15.75" x14ac:dyDescent="0.25">
      <c r="A395" s="9"/>
      <c r="B395" s="5"/>
      <c r="F395" s="6"/>
    </row>
    <row r="396" spans="1:6" ht="15.75" x14ac:dyDescent="0.25">
      <c r="A396" s="9"/>
      <c r="B396" s="5"/>
      <c r="F396" s="6"/>
    </row>
    <row r="397" spans="1:6" ht="15.75" x14ac:dyDescent="0.25">
      <c r="A397" s="9"/>
      <c r="B397" s="5"/>
      <c r="F397" s="6"/>
    </row>
    <row r="398" spans="1:6" ht="15.75" x14ac:dyDescent="0.25">
      <c r="A398" s="9"/>
      <c r="B398" s="5"/>
      <c r="F398" s="6"/>
    </row>
    <row r="399" spans="1:6" ht="15.75" x14ac:dyDescent="0.25">
      <c r="A399" s="9"/>
      <c r="B399" s="5"/>
      <c r="F399" s="6"/>
    </row>
    <row r="400" spans="1:6" ht="15.75" x14ac:dyDescent="0.25">
      <c r="A400" s="9"/>
      <c r="B400" s="5"/>
      <c r="F400" s="6"/>
    </row>
    <row r="401" spans="1:6" ht="15.75" x14ac:dyDescent="0.25">
      <c r="A401" s="9"/>
      <c r="B401" s="5"/>
      <c r="F401" s="6"/>
    </row>
    <row r="402" spans="1:6" ht="15.75" x14ac:dyDescent="0.25">
      <c r="A402" s="9"/>
      <c r="B402" s="5"/>
      <c r="F402" s="6"/>
    </row>
    <row r="403" spans="1:6" ht="15.75" x14ac:dyDescent="0.25">
      <c r="A403" s="9"/>
      <c r="B403" s="5"/>
      <c r="F403" s="6"/>
    </row>
    <row r="404" spans="1:6" ht="15.75" x14ac:dyDescent="0.25">
      <c r="A404" s="9"/>
      <c r="B404" s="5"/>
      <c r="F404" s="6"/>
    </row>
    <row r="405" spans="1:6" ht="15.75" x14ac:dyDescent="0.25">
      <c r="A405" s="9"/>
      <c r="B405" s="5"/>
      <c r="F405" s="6"/>
    </row>
    <row r="406" spans="1:6" ht="15.75" x14ac:dyDescent="0.25">
      <c r="A406" s="9"/>
      <c r="B406" s="5"/>
      <c r="F406" s="6"/>
    </row>
    <row r="407" spans="1:6" ht="15.75" x14ac:dyDescent="0.25">
      <c r="A407" s="9"/>
      <c r="B407" s="5"/>
      <c r="F407" s="6"/>
    </row>
    <row r="408" spans="1:6" ht="15.75" x14ac:dyDescent="0.25">
      <c r="A408" s="9"/>
      <c r="B408" s="5"/>
      <c r="F408" s="6"/>
    </row>
    <row r="409" spans="1:6" ht="15.75" x14ac:dyDescent="0.25">
      <c r="A409" s="9"/>
      <c r="B409" s="5"/>
      <c r="F409" s="6"/>
    </row>
    <row r="410" spans="1:6" ht="15.75" x14ac:dyDescent="0.25">
      <c r="A410" s="9"/>
      <c r="B410" s="5"/>
      <c r="F410" s="6"/>
    </row>
    <row r="411" spans="1:6" ht="15.75" x14ac:dyDescent="0.25">
      <c r="A411" s="9"/>
      <c r="B411" s="5"/>
      <c r="F411" s="6"/>
    </row>
    <row r="412" spans="1:6" ht="15.75" x14ac:dyDescent="0.25">
      <c r="A412" s="9"/>
      <c r="B412" s="5"/>
      <c r="F412" s="6"/>
    </row>
    <row r="413" spans="1:6" ht="15.75" x14ac:dyDescent="0.25">
      <c r="A413" s="9"/>
      <c r="B413" s="5"/>
      <c r="F413" s="6"/>
    </row>
    <row r="414" spans="1:6" ht="15.75" x14ac:dyDescent="0.25">
      <c r="A414" s="9"/>
      <c r="B414" s="5"/>
      <c r="F414" s="6"/>
    </row>
    <row r="415" spans="1:6" ht="15.75" x14ac:dyDescent="0.25">
      <c r="A415" s="9"/>
      <c r="B415" s="5"/>
      <c r="F415" s="6"/>
    </row>
    <row r="416" spans="1:6" ht="15.75" x14ac:dyDescent="0.25">
      <c r="A416" s="9"/>
      <c r="B416" s="5"/>
      <c r="F416" s="6"/>
    </row>
    <row r="417" spans="1:6" ht="15.75" x14ac:dyDescent="0.25">
      <c r="A417" s="9"/>
      <c r="B417" s="5"/>
      <c r="F417" s="6"/>
    </row>
    <row r="418" spans="1:6" ht="15.75" x14ac:dyDescent="0.25">
      <c r="A418" s="9"/>
      <c r="B418" s="5"/>
      <c r="F418" s="6"/>
    </row>
    <row r="419" spans="1:6" ht="15.75" x14ac:dyDescent="0.25">
      <c r="A419" s="9"/>
      <c r="B419" s="5"/>
      <c r="F419" s="6"/>
    </row>
    <row r="420" spans="1:6" ht="15.75" x14ac:dyDescent="0.25">
      <c r="A420" s="9"/>
      <c r="B420" s="5"/>
      <c r="F420" s="6"/>
    </row>
    <row r="421" spans="1:6" ht="15.75" x14ac:dyDescent="0.25">
      <c r="A421" s="9"/>
      <c r="B421" s="5"/>
      <c r="F421" s="6"/>
    </row>
    <row r="422" spans="1:6" ht="15.75" x14ac:dyDescent="0.25">
      <c r="A422" s="9"/>
      <c r="B422" s="5"/>
      <c r="F422" s="6"/>
    </row>
    <row r="423" spans="1:6" ht="15.75" x14ac:dyDescent="0.25">
      <c r="A423" s="9"/>
      <c r="B423" s="5"/>
      <c r="F423" s="6"/>
    </row>
    <row r="424" spans="1:6" ht="15.75" x14ac:dyDescent="0.25">
      <c r="A424" s="9"/>
      <c r="B424" s="5"/>
      <c r="F424" s="6"/>
    </row>
    <row r="425" spans="1:6" ht="15.75" x14ac:dyDescent="0.25">
      <c r="A425" s="9"/>
      <c r="B425" s="5"/>
      <c r="F425" s="6"/>
    </row>
    <row r="426" spans="1:6" ht="15.75" x14ac:dyDescent="0.25">
      <c r="A426" s="9"/>
      <c r="B426" s="5"/>
      <c r="F426" s="6"/>
    </row>
    <row r="427" spans="1:6" ht="15.75" x14ac:dyDescent="0.25">
      <c r="A427" s="9"/>
      <c r="B427" s="5"/>
      <c r="F427" s="6"/>
    </row>
    <row r="428" spans="1:6" ht="15.75" x14ac:dyDescent="0.25">
      <c r="A428" s="9"/>
      <c r="B428" s="5"/>
      <c r="F428" s="6"/>
    </row>
    <row r="429" spans="1:6" ht="15.75" x14ac:dyDescent="0.25">
      <c r="A429" s="9"/>
      <c r="B429" s="5"/>
      <c r="F429" s="6"/>
    </row>
    <row r="430" spans="1:6" ht="15.75" x14ac:dyDescent="0.25">
      <c r="A430" s="9"/>
      <c r="B430" s="5"/>
      <c r="F430" s="6"/>
    </row>
    <row r="431" spans="1:6" ht="15.75" x14ac:dyDescent="0.25">
      <c r="A431" s="9"/>
      <c r="B431" s="5"/>
      <c r="F431" s="6"/>
    </row>
    <row r="432" spans="1:6" ht="15.75" x14ac:dyDescent="0.25">
      <c r="A432" s="9"/>
      <c r="B432" s="5"/>
      <c r="F432" s="6"/>
    </row>
    <row r="433" spans="1:6" ht="15.75" x14ac:dyDescent="0.25">
      <c r="A433" s="9"/>
      <c r="B433" s="5"/>
      <c r="F433" s="6"/>
    </row>
    <row r="434" spans="1:6" ht="15.75" x14ac:dyDescent="0.25">
      <c r="A434" s="9"/>
      <c r="B434" s="5"/>
      <c r="F434" s="6"/>
    </row>
    <row r="435" spans="1:6" ht="15.75" x14ac:dyDescent="0.25">
      <c r="A435" s="9"/>
      <c r="B435" s="5"/>
      <c r="F435" s="6"/>
    </row>
    <row r="436" spans="1:6" ht="15.75" x14ac:dyDescent="0.25">
      <c r="A436" s="9"/>
      <c r="B436" s="5"/>
      <c r="F436" s="6"/>
    </row>
    <row r="437" spans="1:6" ht="15.75" x14ac:dyDescent="0.25">
      <c r="A437" s="9"/>
      <c r="B437" s="5"/>
      <c r="F437" s="6"/>
    </row>
    <row r="438" spans="1:6" ht="15.75" x14ac:dyDescent="0.25">
      <c r="A438" s="9"/>
      <c r="B438" s="5"/>
      <c r="F438" s="6"/>
    </row>
    <row r="439" spans="1:6" ht="15.75" x14ac:dyDescent="0.25">
      <c r="A439" s="9"/>
      <c r="B439" s="5"/>
      <c r="F439" s="6"/>
    </row>
    <row r="440" spans="1:6" ht="15.75" x14ac:dyDescent="0.25">
      <c r="A440" s="9"/>
      <c r="B440" s="5"/>
      <c r="F440" s="6"/>
    </row>
    <row r="441" spans="1:6" ht="15.75" x14ac:dyDescent="0.25">
      <c r="A441" s="9"/>
      <c r="B441" s="5"/>
      <c r="F441" s="6"/>
    </row>
    <row r="442" spans="1:6" ht="15.75" x14ac:dyDescent="0.25">
      <c r="A442" s="9"/>
      <c r="B442" s="5"/>
      <c r="F442" s="6"/>
    </row>
    <row r="443" spans="1:6" ht="15.75" x14ac:dyDescent="0.25">
      <c r="A443" s="9"/>
      <c r="B443" s="5"/>
      <c r="F443" s="6"/>
    </row>
    <row r="444" spans="1:6" ht="15.75" x14ac:dyDescent="0.25">
      <c r="A444" s="9"/>
      <c r="B444" s="5"/>
      <c r="F444" s="6"/>
    </row>
    <row r="445" spans="1:6" ht="15.75" x14ac:dyDescent="0.25">
      <c r="A445" s="9"/>
      <c r="B445" s="5"/>
      <c r="F445" s="6"/>
    </row>
    <row r="446" spans="1:6" ht="15.75" x14ac:dyDescent="0.25">
      <c r="A446" s="9"/>
      <c r="B446" s="5"/>
      <c r="F446" s="6"/>
    </row>
    <row r="447" spans="1:6" ht="15.75" x14ac:dyDescent="0.25">
      <c r="A447" s="9"/>
      <c r="B447" s="5"/>
      <c r="F447" s="6"/>
    </row>
    <row r="448" spans="1:6" ht="15.75" x14ac:dyDescent="0.25">
      <c r="A448" s="9"/>
      <c r="B448" s="5"/>
      <c r="F448" s="6"/>
    </row>
    <row r="449" spans="1:6" ht="15.75" x14ac:dyDescent="0.25">
      <c r="A449" s="9"/>
      <c r="B449" s="5"/>
      <c r="F449" s="6"/>
    </row>
    <row r="450" spans="1:6" ht="15.75" x14ac:dyDescent="0.25">
      <c r="A450" s="9"/>
      <c r="B450" s="5"/>
      <c r="F450" s="6"/>
    </row>
    <row r="451" spans="1:6" ht="15.75" x14ac:dyDescent="0.25">
      <c r="A451" s="9"/>
      <c r="B451" s="5"/>
      <c r="F451" s="6"/>
    </row>
    <row r="452" spans="1:6" ht="15.75" x14ac:dyDescent="0.25">
      <c r="A452" s="9"/>
      <c r="B452" s="5"/>
      <c r="F452" s="6"/>
    </row>
    <row r="453" spans="1:6" ht="15.75" x14ac:dyDescent="0.25">
      <c r="A453" s="9"/>
      <c r="B453" s="5"/>
      <c r="F453" s="6"/>
    </row>
    <row r="454" spans="1:6" ht="15.75" x14ac:dyDescent="0.25">
      <c r="A454" s="9"/>
      <c r="B454" s="5"/>
      <c r="F454" s="6"/>
    </row>
    <row r="455" spans="1:6" ht="15.75" x14ac:dyDescent="0.25">
      <c r="A455" s="9"/>
      <c r="B455" s="5"/>
      <c r="F455" s="6"/>
    </row>
    <row r="456" spans="1:6" ht="15.75" x14ac:dyDescent="0.25">
      <c r="A456" s="9"/>
      <c r="B456" s="5"/>
      <c r="F456" s="6"/>
    </row>
    <row r="457" spans="1:6" ht="15.75" x14ac:dyDescent="0.25">
      <c r="A457" s="9"/>
      <c r="B457" s="5"/>
      <c r="F457" s="6"/>
    </row>
    <row r="458" spans="1:6" ht="15.75" x14ac:dyDescent="0.25">
      <c r="A458" s="9"/>
      <c r="B458" s="5"/>
      <c r="F458" s="6"/>
    </row>
    <row r="459" spans="1:6" ht="15.75" x14ac:dyDescent="0.25">
      <c r="A459" s="9"/>
      <c r="B459" s="5"/>
      <c r="F459" s="6"/>
    </row>
    <row r="460" spans="1:6" ht="15.75" x14ac:dyDescent="0.25">
      <c r="A460" s="9"/>
      <c r="B460" s="5"/>
      <c r="F460" s="6"/>
    </row>
    <row r="461" spans="1:6" ht="15.75" x14ac:dyDescent="0.25">
      <c r="A461" s="9"/>
      <c r="B461" s="5"/>
      <c r="F461" s="6"/>
    </row>
    <row r="462" spans="1:6" ht="15.75" x14ac:dyDescent="0.25">
      <c r="A462" s="9"/>
      <c r="B462" s="5"/>
      <c r="F462" s="6"/>
    </row>
    <row r="463" spans="1:6" ht="15.75" x14ac:dyDescent="0.25">
      <c r="A463" s="9"/>
      <c r="B463" s="5"/>
      <c r="F463" s="6"/>
    </row>
    <row r="464" spans="1:6" ht="15.75" x14ac:dyDescent="0.25">
      <c r="A464" s="9"/>
      <c r="B464" s="5"/>
      <c r="F464" s="6"/>
    </row>
    <row r="465" spans="1:6" ht="15.75" x14ac:dyDescent="0.25">
      <c r="A465" s="9"/>
      <c r="B465" s="5"/>
      <c r="F465" s="6"/>
    </row>
    <row r="466" spans="1:6" ht="15.75" x14ac:dyDescent="0.25">
      <c r="A466" s="9"/>
      <c r="B466" s="5"/>
      <c r="F466" s="6"/>
    </row>
    <row r="467" spans="1:6" ht="15.75" x14ac:dyDescent="0.25">
      <c r="A467" s="9"/>
      <c r="B467" s="5"/>
      <c r="F467" s="6"/>
    </row>
    <row r="468" spans="1:6" ht="15.75" x14ac:dyDescent="0.25">
      <c r="A468" s="9"/>
      <c r="B468" s="5"/>
      <c r="F468" s="6"/>
    </row>
    <row r="469" spans="1:6" ht="15.75" x14ac:dyDescent="0.25">
      <c r="A469" s="9"/>
      <c r="B469" s="5"/>
      <c r="F469" s="6"/>
    </row>
    <row r="470" spans="1:6" ht="15.75" x14ac:dyDescent="0.25">
      <c r="A470" s="9"/>
      <c r="B470" s="5"/>
      <c r="F470" s="6"/>
    </row>
    <row r="471" spans="1:6" ht="15.75" x14ac:dyDescent="0.25">
      <c r="A471" s="9"/>
      <c r="B471" s="5"/>
      <c r="F471" s="6"/>
    </row>
    <row r="472" spans="1:6" ht="15.75" x14ac:dyDescent="0.25">
      <c r="A472" s="9"/>
      <c r="B472" s="5"/>
      <c r="F472" s="6"/>
    </row>
    <row r="473" spans="1:6" ht="15.75" x14ac:dyDescent="0.25">
      <c r="A473" s="9"/>
      <c r="B473" s="5"/>
      <c r="F473" s="6"/>
    </row>
    <row r="474" spans="1:6" ht="15.75" x14ac:dyDescent="0.25">
      <c r="A474" s="9"/>
      <c r="B474" s="5"/>
      <c r="F474" s="6"/>
    </row>
    <row r="475" spans="1:6" ht="15.75" x14ac:dyDescent="0.25">
      <c r="A475" s="9"/>
      <c r="B475" s="5"/>
      <c r="F475" s="6"/>
    </row>
    <row r="476" spans="1:6" ht="15.75" x14ac:dyDescent="0.25">
      <c r="A476" s="9"/>
      <c r="B476" s="5"/>
      <c r="F476" s="6"/>
    </row>
    <row r="477" spans="1:6" ht="15.75" x14ac:dyDescent="0.25">
      <c r="A477" s="9"/>
      <c r="B477" s="5"/>
      <c r="F477" s="6"/>
    </row>
    <row r="478" spans="1:6" ht="15.75" x14ac:dyDescent="0.25">
      <c r="A478" s="9"/>
      <c r="B478" s="5"/>
      <c r="F478" s="6"/>
    </row>
    <row r="479" spans="1:6" ht="15.75" x14ac:dyDescent="0.25">
      <c r="A479" s="9"/>
      <c r="B479" s="5"/>
      <c r="F479" s="6"/>
    </row>
    <row r="480" spans="1:6" ht="15.75" x14ac:dyDescent="0.25">
      <c r="A480" s="9"/>
      <c r="B480" s="5"/>
      <c r="F480" s="6"/>
    </row>
    <row r="481" spans="1:6" ht="15.75" x14ac:dyDescent="0.25">
      <c r="A481" s="9"/>
      <c r="B481" s="5"/>
      <c r="F481" s="6"/>
    </row>
    <row r="482" spans="1:6" ht="15.75" x14ac:dyDescent="0.25">
      <c r="A482" s="9"/>
      <c r="B482" s="5"/>
      <c r="F482" s="6"/>
    </row>
    <row r="483" spans="1:6" ht="15.75" x14ac:dyDescent="0.25">
      <c r="A483" s="9"/>
      <c r="B483" s="5"/>
      <c r="F483" s="6"/>
    </row>
    <row r="484" spans="1:6" ht="15.75" x14ac:dyDescent="0.25">
      <c r="A484" s="9"/>
      <c r="B484" s="5"/>
      <c r="F484" s="6"/>
    </row>
    <row r="485" spans="1:6" ht="15.75" x14ac:dyDescent="0.25">
      <c r="A485" s="9"/>
      <c r="B485" s="5"/>
      <c r="F485" s="6"/>
    </row>
    <row r="486" spans="1:6" ht="15.75" x14ac:dyDescent="0.25">
      <c r="A486" s="9"/>
      <c r="B486" s="5"/>
      <c r="F486" s="6"/>
    </row>
    <row r="487" spans="1:6" ht="15.75" x14ac:dyDescent="0.25">
      <c r="A487" s="9"/>
      <c r="B487" s="5"/>
      <c r="F487" s="6"/>
    </row>
    <row r="488" spans="1:6" ht="15.75" x14ac:dyDescent="0.25">
      <c r="A488" s="9"/>
      <c r="B488" s="5"/>
      <c r="F488" s="6"/>
    </row>
    <row r="489" spans="1:6" ht="15.75" x14ac:dyDescent="0.25">
      <c r="A489" s="9"/>
      <c r="B489" s="5"/>
      <c r="F489" s="6"/>
    </row>
    <row r="490" spans="1:6" ht="15.75" x14ac:dyDescent="0.25">
      <c r="A490" s="9"/>
      <c r="B490" s="5"/>
      <c r="F490" s="6"/>
    </row>
    <row r="491" spans="1:6" ht="15.75" x14ac:dyDescent="0.25">
      <c r="A491" s="9"/>
      <c r="B491" s="5"/>
      <c r="F491" s="6"/>
    </row>
    <row r="492" spans="1:6" ht="15.75" x14ac:dyDescent="0.25">
      <c r="A492" s="9"/>
      <c r="B492" s="5"/>
      <c r="F492" s="6"/>
    </row>
    <row r="493" spans="1:6" ht="15.75" x14ac:dyDescent="0.25">
      <c r="A493" s="9"/>
      <c r="B493" s="5"/>
      <c r="F493" s="6"/>
    </row>
    <row r="494" spans="1:6" ht="15.75" x14ac:dyDescent="0.25">
      <c r="A494" s="9"/>
      <c r="B494" s="5"/>
      <c r="F494" s="6"/>
    </row>
    <row r="495" spans="1:6" ht="15.75" x14ac:dyDescent="0.25">
      <c r="A495" s="9"/>
      <c r="B495" s="5"/>
      <c r="F495" s="6"/>
    </row>
    <row r="496" spans="1:6" ht="15.75" x14ac:dyDescent="0.25">
      <c r="A496" s="9"/>
      <c r="B496" s="5"/>
      <c r="F496" s="6"/>
    </row>
    <row r="497" spans="1:6" ht="15.75" x14ac:dyDescent="0.25">
      <c r="A497" s="9"/>
      <c r="B497" s="5"/>
      <c r="F497" s="6"/>
    </row>
    <row r="498" spans="1:6" ht="15.75" x14ac:dyDescent="0.25">
      <c r="A498" s="9"/>
      <c r="B498" s="5"/>
      <c r="F498" s="6"/>
    </row>
    <row r="499" spans="1:6" ht="15.75" x14ac:dyDescent="0.25">
      <c r="A499" s="9"/>
      <c r="B499" s="5"/>
      <c r="F499" s="6"/>
    </row>
    <row r="500" spans="1:6" ht="15.75" x14ac:dyDescent="0.25">
      <c r="A500" s="9"/>
      <c r="B500" s="5"/>
      <c r="F500" s="6"/>
    </row>
    <row r="501" spans="1:6" ht="15.75" x14ac:dyDescent="0.25">
      <c r="A501" s="9"/>
      <c r="B501" s="5"/>
      <c r="F501" s="6"/>
    </row>
    <row r="502" spans="1:6" ht="15.75" x14ac:dyDescent="0.25">
      <c r="A502" s="9"/>
      <c r="B502" s="5"/>
      <c r="F502" s="6"/>
    </row>
    <row r="503" spans="1:6" ht="15.75" x14ac:dyDescent="0.25">
      <c r="A503" s="9"/>
      <c r="B503" s="5"/>
      <c r="F503" s="6"/>
    </row>
    <row r="504" spans="1:6" ht="15.75" x14ac:dyDescent="0.25">
      <c r="A504" s="9"/>
      <c r="B504" s="5"/>
      <c r="F504" s="6"/>
    </row>
    <row r="505" spans="1:6" ht="15.75" x14ac:dyDescent="0.25">
      <c r="A505" s="9"/>
      <c r="B505" s="5"/>
      <c r="F505" s="6"/>
    </row>
    <row r="506" spans="1:6" ht="15.75" x14ac:dyDescent="0.25">
      <c r="A506" s="9"/>
      <c r="B506" s="5"/>
      <c r="F506" s="6"/>
    </row>
    <row r="507" spans="1:6" ht="15.75" x14ac:dyDescent="0.25">
      <c r="A507" s="9"/>
      <c r="B507" s="5"/>
      <c r="F507" s="6"/>
    </row>
    <row r="508" spans="1:6" ht="15.75" x14ac:dyDescent="0.25">
      <c r="A508" s="9"/>
      <c r="B508" s="5"/>
      <c r="F508" s="6"/>
    </row>
    <row r="509" spans="1:6" ht="15.75" x14ac:dyDescent="0.25">
      <c r="A509" s="9"/>
      <c r="B509" s="5"/>
      <c r="F509" s="6"/>
    </row>
    <row r="510" spans="1:6" ht="15.75" x14ac:dyDescent="0.25">
      <c r="A510" s="9"/>
      <c r="B510" s="5"/>
      <c r="F510" s="6"/>
    </row>
    <row r="511" spans="1:6" ht="15.75" x14ac:dyDescent="0.25">
      <c r="A511" s="9"/>
      <c r="B511" s="5"/>
      <c r="F511" s="6"/>
    </row>
    <row r="512" spans="1:6" ht="15.75" x14ac:dyDescent="0.25">
      <c r="A512" s="9"/>
      <c r="B512" s="5"/>
      <c r="F512" s="6"/>
    </row>
    <row r="513" spans="1:6" ht="15.75" x14ac:dyDescent="0.25">
      <c r="A513" s="9"/>
      <c r="B513" s="5"/>
      <c r="F513" s="6"/>
    </row>
    <row r="514" spans="1:6" ht="15.75" x14ac:dyDescent="0.25">
      <c r="A514" s="9"/>
      <c r="B514" s="5"/>
      <c r="F514" s="6"/>
    </row>
    <row r="515" spans="1:6" ht="15.75" x14ac:dyDescent="0.25">
      <c r="A515" s="9"/>
      <c r="B515" s="5"/>
      <c r="F515" s="6"/>
    </row>
    <row r="516" spans="1:6" ht="15.75" x14ac:dyDescent="0.25">
      <c r="A516" s="9"/>
      <c r="B516" s="5"/>
      <c r="F516" s="6"/>
    </row>
    <row r="517" spans="1:6" ht="15.75" x14ac:dyDescent="0.25">
      <c r="A517" s="9"/>
      <c r="B517" s="5"/>
      <c r="F517" s="6"/>
    </row>
    <row r="518" spans="1:6" ht="15.75" x14ac:dyDescent="0.25">
      <c r="A518" s="9"/>
      <c r="B518" s="5"/>
      <c r="F518" s="6"/>
    </row>
    <row r="519" spans="1:6" ht="15.75" x14ac:dyDescent="0.25">
      <c r="A519" s="9"/>
      <c r="B519" s="5"/>
      <c r="F519" s="6"/>
    </row>
    <row r="520" spans="1:6" ht="15.75" x14ac:dyDescent="0.25">
      <c r="A520" s="9"/>
      <c r="B520" s="5"/>
      <c r="F520" s="6"/>
    </row>
    <row r="521" spans="1:6" ht="15.75" x14ac:dyDescent="0.25">
      <c r="A521" s="9"/>
      <c r="B521" s="5"/>
      <c r="F521" s="6"/>
    </row>
    <row r="522" spans="1:6" ht="15.75" x14ac:dyDescent="0.25">
      <c r="A522" s="9"/>
      <c r="B522" s="5"/>
      <c r="F522" s="6"/>
    </row>
    <row r="523" spans="1:6" ht="15.75" x14ac:dyDescent="0.25">
      <c r="A523" s="9"/>
      <c r="B523" s="5"/>
      <c r="F523" s="6"/>
    </row>
    <row r="524" spans="1:6" ht="15.75" x14ac:dyDescent="0.25">
      <c r="A524" s="9"/>
      <c r="B524" s="5"/>
      <c r="F524" s="6"/>
    </row>
    <row r="525" spans="1:6" ht="15.75" x14ac:dyDescent="0.25">
      <c r="A525" s="9"/>
      <c r="B525" s="5"/>
      <c r="F525" s="6"/>
    </row>
    <row r="526" spans="1:6" ht="15.75" x14ac:dyDescent="0.25">
      <c r="A526" s="9"/>
      <c r="B526" s="5"/>
      <c r="F526" s="6"/>
    </row>
    <row r="527" spans="1:6" ht="15.75" x14ac:dyDescent="0.25">
      <c r="A527" s="9"/>
      <c r="B527" s="5"/>
      <c r="F527" s="6"/>
    </row>
    <row r="528" spans="1:6" ht="15.75" x14ac:dyDescent="0.25">
      <c r="A528" s="9"/>
      <c r="B528" s="5"/>
      <c r="F528" s="6"/>
    </row>
    <row r="529" spans="1:6" ht="15.75" x14ac:dyDescent="0.25">
      <c r="A529" s="9"/>
      <c r="B529" s="5"/>
      <c r="F529" s="6"/>
    </row>
    <row r="530" spans="1:6" ht="15.75" x14ac:dyDescent="0.25">
      <c r="A530" s="9"/>
      <c r="B530" s="5"/>
      <c r="F530" s="6"/>
    </row>
    <row r="531" spans="1:6" ht="15.75" x14ac:dyDescent="0.25">
      <c r="A531" s="9"/>
      <c r="B531" s="5"/>
      <c r="F531" s="6"/>
    </row>
    <row r="532" spans="1:6" ht="15.75" x14ac:dyDescent="0.25">
      <c r="A532" s="9"/>
      <c r="B532" s="5"/>
      <c r="F532" s="6"/>
    </row>
    <row r="533" spans="1:6" ht="15.75" x14ac:dyDescent="0.25">
      <c r="A533" s="9"/>
      <c r="B533" s="5"/>
      <c r="F533" s="6"/>
    </row>
    <row r="534" spans="1:6" ht="15.75" x14ac:dyDescent="0.25">
      <c r="A534" s="9"/>
      <c r="B534" s="5"/>
      <c r="F534" s="6"/>
    </row>
    <row r="535" spans="1:6" ht="15.75" x14ac:dyDescent="0.25">
      <c r="A535" s="9"/>
      <c r="B535" s="5"/>
      <c r="F535" s="6"/>
    </row>
    <row r="536" spans="1:6" ht="15.75" x14ac:dyDescent="0.25">
      <c r="A536" s="9"/>
      <c r="B536" s="5"/>
      <c r="F536" s="6"/>
    </row>
    <row r="537" spans="1:6" ht="15.75" x14ac:dyDescent="0.25">
      <c r="A537" s="9"/>
      <c r="B537" s="5"/>
      <c r="F537" s="6"/>
    </row>
    <row r="538" spans="1:6" ht="15.75" x14ac:dyDescent="0.25">
      <c r="A538" s="9"/>
      <c r="B538" s="5"/>
      <c r="F538" s="6"/>
    </row>
    <row r="539" spans="1:6" ht="15.75" x14ac:dyDescent="0.25">
      <c r="A539" s="9"/>
      <c r="B539" s="5"/>
      <c r="F539" s="6"/>
    </row>
    <row r="540" spans="1:6" ht="15.75" x14ac:dyDescent="0.25">
      <c r="A540" s="9"/>
      <c r="B540" s="5"/>
      <c r="F540" s="6"/>
    </row>
    <row r="541" spans="1:6" ht="15.75" x14ac:dyDescent="0.25">
      <c r="A541" s="9"/>
      <c r="B541" s="5"/>
      <c r="F541" s="6"/>
    </row>
    <row r="542" spans="1:6" ht="15.75" x14ac:dyDescent="0.25">
      <c r="A542" s="9"/>
      <c r="B542" s="5"/>
      <c r="F542" s="6"/>
    </row>
    <row r="543" spans="1:6" ht="15.75" x14ac:dyDescent="0.25">
      <c r="A543" s="9"/>
      <c r="B543" s="5"/>
      <c r="F543" s="6"/>
    </row>
    <row r="544" spans="1:6" ht="15.75" x14ac:dyDescent="0.25">
      <c r="A544" s="9"/>
      <c r="B544" s="5"/>
      <c r="F544" s="6"/>
    </row>
    <row r="545" spans="1:6" ht="15.75" x14ac:dyDescent="0.25">
      <c r="A545" s="9"/>
      <c r="B545" s="5"/>
      <c r="F545" s="6"/>
    </row>
    <row r="546" spans="1:6" ht="15.75" x14ac:dyDescent="0.25">
      <c r="A546" s="9"/>
      <c r="B546" s="5"/>
      <c r="F546" s="6"/>
    </row>
    <row r="547" spans="1:6" ht="15.75" x14ac:dyDescent="0.25">
      <c r="A547" s="9"/>
      <c r="B547" s="5"/>
      <c r="F547" s="6"/>
    </row>
    <row r="548" spans="1:6" ht="15.75" x14ac:dyDescent="0.25">
      <c r="A548" s="9"/>
      <c r="B548" s="5"/>
      <c r="F548" s="6"/>
    </row>
    <row r="549" spans="1:6" ht="15.75" x14ac:dyDescent="0.25">
      <c r="A549" s="9"/>
      <c r="B549" s="5"/>
      <c r="F549" s="6"/>
    </row>
    <row r="550" spans="1:6" ht="15.75" x14ac:dyDescent="0.25">
      <c r="A550" s="9"/>
      <c r="B550" s="5"/>
      <c r="F550" s="6"/>
    </row>
    <row r="551" spans="1:6" ht="15.75" x14ac:dyDescent="0.25">
      <c r="A551" s="9"/>
      <c r="B551" s="5"/>
      <c r="F551" s="6"/>
    </row>
    <row r="552" spans="1:6" ht="15.75" x14ac:dyDescent="0.25">
      <c r="A552" s="9"/>
      <c r="B552" s="5"/>
      <c r="F552" s="6"/>
    </row>
    <row r="553" spans="1:6" ht="15.75" x14ac:dyDescent="0.25">
      <c r="A553" s="9"/>
      <c r="B553" s="5"/>
      <c r="F553" s="6"/>
    </row>
    <row r="554" spans="1:6" ht="15.75" x14ac:dyDescent="0.25">
      <c r="A554" s="9"/>
      <c r="B554" s="5"/>
      <c r="F554" s="6"/>
    </row>
    <row r="555" spans="1:6" ht="15.75" x14ac:dyDescent="0.25">
      <c r="A555" s="9"/>
      <c r="B555" s="5"/>
      <c r="F555" s="6"/>
    </row>
    <row r="556" spans="1:6" ht="15.75" x14ac:dyDescent="0.25">
      <c r="A556" s="9"/>
      <c r="B556" s="5"/>
      <c r="F556" s="6"/>
    </row>
    <row r="557" spans="1:6" ht="15.75" x14ac:dyDescent="0.25">
      <c r="A557" s="9"/>
      <c r="B557" s="5"/>
      <c r="F557" s="6"/>
    </row>
    <row r="558" spans="1:6" ht="15.75" x14ac:dyDescent="0.25">
      <c r="A558" s="9"/>
      <c r="B558" s="5"/>
      <c r="F558" s="6"/>
    </row>
    <row r="559" spans="1:6" ht="15.75" x14ac:dyDescent="0.25">
      <c r="A559" s="9"/>
      <c r="B559" s="5"/>
      <c r="F559" s="6"/>
    </row>
    <row r="560" spans="1:6" ht="15.75" x14ac:dyDescent="0.25">
      <c r="A560" s="9"/>
      <c r="B560" s="5"/>
      <c r="F560" s="6"/>
    </row>
    <row r="561" spans="1:6" ht="15.75" x14ac:dyDescent="0.25">
      <c r="A561" s="9"/>
      <c r="B561" s="5"/>
      <c r="F561" s="6"/>
    </row>
    <row r="562" spans="1:6" ht="15.75" x14ac:dyDescent="0.25">
      <c r="A562" s="9"/>
      <c r="B562" s="5"/>
      <c r="F562" s="6"/>
    </row>
    <row r="563" spans="1:6" ht="15.75" x14ac:dyDescent="0.25">
      <c r="A563" s="9"/>
      <c r="B563" s="5"/>
      <c r="F563" s="6"/>
    </row>
    <row r="564" spans="1:6" ht="15.75" x14ac:dyDescent="0.25">
      <c r="A564" s="9"/>
      <c r="B564" s="5"/>
      <c r="F564" s="6"/>
    </row>
    <row r="565" spans="1:6" ht="15.75" x14ac:dyDescent="0.25">
      <c r="A565" s="9"/>
      <c r="B565" s="5"/>
      <c r="F565" s="6"/>
    </row>
    <row r="566" spans="1:6" ht="15.75" x14ac:dyDescent="0.25">
      <c r="A566" s="9"/>
      <c r="B566" s="5"/>
      <c r="F566" s="6"/>
    </row>
    <row r="567" spans="1:6" ht="15.75" x14ac:dyDescent="0.25">
      <c r="A567" s="9"/>
      <c r="B567" s="5"/>
      <c r="F567" s="6"/>
    </row>
    <row r="568" spans="1:6" ht="15.75" x14ac:dyDescent="0.25">
      <c r="A568" s="9"/>
      <c r="B568" s="5"/>
      <c r="F568" s="6"/>
    </row>
    <row r="569" spans="1:6" ht="15.75" x14ac:dyDescent="0.25">
      <c r="A569" s="9"/>
      <c r="B569" s="5"/>
      <c r="F569" s="6"/>
    </row>
    <row r="570" spans="1:6" ht="15.75" x14ac:dyDescent="0.25">
      <c r="A570" s="9"/>
      <c r="B570" s="5"/>
      <c r="F570" s="6"/>
    </row>
    <row r="571" spans="1:6" ht="15.75" x14ac:dyDescent="0.25">
      <c r="A571" s="9"/>
      <c r="B571" s="5"/>
      <c r="F571" s="6"/>
    </row>
    <row r="572" spans="1:6" ht="15.75" x14ac:dyDescent="0.25">
      <c r="A572" s="9"/>
      <c r="B572" s="5"/>
      <c r="F572" s="6"/>
    </row>
    <row r="573" spans="1:6" ht="15.75" x14ac:dyDescent="0.25">
      <c r="A573" s="9"/>
      <c r="B573" s="5"/>
      <c r="F573" s="6"/>
    </row>
    <row r="574" spans="1:6" ht="15.75" x14ac:dyDescent="0.25">
      <c r="A574" s="9"/>
      <c r="B574" s="5"/>
      <c r="F574" s="6"/>
    </row>
    <row r="575" spans="1:6" ht="15.75" x14ac:dyDescent="0.25">
      <c r="A575" s="9"/>
      <c r="B575" s="5"/>
      <c r="F575" s="6"/>
    </row>
    <row r="576" spans="1:6" ht="15.75" x14ac:dyDescent="0.25">
      <c r="A576" s="9"/>
      <c r="B576" s="5"/>
      <c r="F576" s="6"/>
    </row>
    <row r="577" spans="1:6" ht="15.75" x14ac:dyDescent="0.25">
      <c r="A577" s="9"/>
      <c r="B577" s="5"/>
      <c r="F577" s="6"/>
    </row>
    <row r="578" spans="1:6" ht="15.75" x14ac:dyDescent="0.25">
      <c r="A578" s="9"/>
      <c r="B578" s="5"/>
      <c r="F578" s="6"/>
    </row>
    <row r="579" spans="1:6" ht="15.75" x14ac:dyDescent="0.25">
      <c r="A579" s="9"/>
      <c r="B579" s="5"/>
      <c r="F579" s="6"/>
    </row>
    <row r="580" spans="1:6" ht="15.75" x14ac:dyDescent="0.25">
      <c r="A580" s="9"/>
      <c r="B580" s="5"/>
      <c r="F580" s="6"/>
    </row>
    <row r="581" spans="1:6" ht="15.75" x14ac:dyDescent="0.25">
      <c r="A581" s="9"/>
      <c r="B581" s="5"/>
      <c r="F581" s="6"/>
    </row>
    <row r="582" spans="1:6" ht="15.75" x14ac:dyDescent="0.25">
      <c r="A582" s="9"/>
      <c r="B582" s="5"/>
      <c r="F582" s="6"/>
    </row>
    <row r="583" spans="1:6" ht="15.75" x14ac:dyDescent="0.25">
      <c r="A583" s="9"/>
      <c r="B583" s="5"/>
      <c r="F583" s="6"/>
    </row>
    <row r="584" spans="1:6" ht="15.75" x14ac:dyDescent="0.25">
      <c r="A584" s="9"/>
      <c r="B584" s="5"/>
      <c r="F584" s="6"/>
    </row>
    <row r="585" spans="1:6" ht="15.75" x14ac:dyDescent="0.25">
      <c r="A585" s="9"/>
      <c r="B585" s="5"/>
      <c r="F585" s="6"/>
    </row>
    <row r="586" spans="1:6" ht="15.75" x14ac:dyDescent="0.25">
      <c r="A586" s="9"/>
      <c r="B586" s="5"/>
      <c r="F586" s="6"/>
    </row>
    <row r="587" spans="1:6" ht="15.75" x14ac:dyDescent="0.25">
      <c r="A587" s="9"/>
      <c r="B587" s="5"/>
      <c r="F587" s="6"/>
    </row>
    <row r="588" spans="1:6" ht="15.75" x14ac:dyDescent="0.25">
      <c r="A588" s="9"/>
      <c r="B588" s="5"/>
      <c r="F588" s="6"/>
    </row>
    <row r="589" spans="1:6" ht="15.75" x14ac:dyDescent="0.25">
      <c r="A589" s="9"/>
      <c r="B589" s="5"/>
      <c r="F589" s="6"/>
    </row>
    <row r="590" spans="1:6" ht="15.75" x14ac:dyDescent="0.25">
      <c r="A590" s="9"/>
      <c r="B590" s="5"/>
      <c r="F590" s="6"/>
    </row>
    <row r="591" spans="1:6" ht="15.75" x14ac:dyDescent="0.25">
      <c r="A591" s="9"/>
      <c r="B591" s="5"/>
      <c r="F591" s="6"/>
    </row>
    <row r="592" spans="1:6" ht="15.75" x14ac:dyDescent="0.25">
      <c r="A592" s="9"/>
      <c r="B592" s="5"/>
      <c r="F592" s="6"/>
    </row>
    <row r="593" spans="1:6" ht="15.75" x14ac:dyDescent="0.25">
      <c r="A593" s="9"/>
      <c r="B593" s="5"/>
      <c r="F593" s="6"/>
    </row>
    <row r="594" spans="1:6" ht="15.75" x14ac:dyDescent="0.25">
      <c r="A594" s="9"/>
      <c r="B594" s="5"/>
      <c r="F594" s="6"/>
    </row>
    <row r="595" spans="1:6" ht="15.75" x14ac:dyDescent="0.25">
      <c r="A595" s="9"/>
      <c r="B595" s="5"/>
      <c r="F595" s="6"/>
    </row>
    <row r="596" spans="1:6" ht="15.75" x14ac:dyDescent="0.25">
      <c r="A596" s="9"/>
      <c r="B596" s="5"/>
      <c r="F596" s="6"/>
    </row>
    <row r="597" spans="1:6" ht="15.75" x14ac:dyDescent="0.25">
      <c r="A597" s="9"/>
      <c r="B597" s="5"/>
      <c r="F597" s="6"/>
    </row>
    <row r="598" spans="1:6" ht="15.75" x14ac:dyDescent="0.25">
      <c r="A598" s="9"/>
      <c r="B598" s="5"/>
      <c r="F598" s="6"/>
    </row>
    <row r="599" spans="1:6" ht="15.75" x14ac:dyDescent="0.25">
      <c r="A599" s="9"/>
      <c r="B599" s="5"/>
      <c r="F599" s="6"/>
    </row>
    <row r="600" spans="1:6" ht="15.75" x14ac:dyDescent="0.25">
      <c r="A600" s="9"/>
      <c r="B600" s="5"/>
      <c r="F600" s="6"/>
    </row>
    <row r="601" spans="1:6" ht="15.75" x14ac:dyDescent="0.25">
      <c r="A601" s="9"/>
      <c r="B601" s="5"/>
      <c r="F601" s="6"/>
    </row>
    <row r="602" spans="1:6" ht="15.75" x14ac:dyDescent="0.25">
      <c r="A602" s="9"/>
      <c r="B602" s="5"/>
      <c r="F602" s="6"/>
    </row>
    <row r="603" spans="1:6" ht="15.75" x14ac:dyDescent="0.25">
      <c r="A603" s="9"/>
      <c r="B603" s="5"/>
      <c r="F603" s="6"/>
    </row>
    <row r="604" spans="1:6" ht="15.75" x14ac:dyDescent="0.25">
      <c r="A604" s="9"/>
      <c r="B604" s="5"/>
      <c r="F604" s="6"/>
    </row>
    <row r="605" spans="1:6" ht="15.75" x14ac:dyDescent="0.25">
      <c r="A605" s="9"/>
      <c r="B605" s="5"/>
      <c r="F605" s="6"/>
    </row>
    <row r="606" spans="1:6" ht="15.75" x14ac:dyDescent="0.25">
      <c r="A606" s="9"/>
      <c r="B606" s="5"/>
      <c r="F606" s="6"/>
    </row>
    <row r="607" spans="1:6" ht="15.75" x14ac:dyDescent="0.25">
      <c r="A607" s="9"/>
      <c r="B607" s="5"/>
      <c r="F607" s="6"/>
    </row>
    <row r="608" spans="1:6" ht="15.75" x14ac:dyDescent="0.25">
      <c r="A608" s="9"/>
      <c r="B608" s="5"/>
      <c r="F608" s="6"/>
    </row>
    <row r="609" spans="1:6" ht="15.75" x14ac:dyDescent="0.25">
      <c r="A609" s="9"/>
      <c r="B609" s="5"/>
      <c r="F609" s="6"/>
    </row>
    <row r="610" spans="1:6" ht="15.75" x14ac:dyDescent="0.25">
      <c r="A610" s="9"/>
      <c r="B610" s="5"/>
      <c r="F610" s="6"/>
    </row>
    <row r="611" spans="1:6" ht="15.75" x14ac:dyDescent="0.25">
      <c r="A611" s="9"/>
      <c r="B611" s="5"/>
      <c r="F611" s="6"/>
    </row>
    <row r="612" spans="1:6" ht="15.75" x14ac:dyDescent="0.25">
      <c r="A612" s="9"/>
      <c r="B612" s="5"/>
      <c r="F612" s="6"/>
    </row>
    <row r="613" spans="1:6" ht="15.75" x14ac:dyDescent="0.25">
      <c r="A613" s="9"/>
      <c r="B613" s="5"/>
      <c r="F613" s="6"/>
    </row>
    <row r="614" spans="1:6" ht="15.75" x14ac:dyDescent="0.25">
      <c r="A614" s="9"/>
      <c r="B614" s="5"/>
      <c r="F614" s="6"/>
    </row>
    <row r="615" spans="1:6" ht="15.75" x14ac:dyDescent="0.25">
      <c r="A615" s="9"/>
      <c r="B615" s="5"/>
      <c r="F615" s="6"/>
    </row>
    <row r="616" spans="1:6" ht="15.75" x14ac:dyDescent="0.25">
      <c r="A616" s="9"/>
      <c r="B616" s="5"/>
      <c r="F616" s="6"/>
    </row>
    <row r="617" spans="1:6" ht="15.75" x14ac:dyDescent="0.25">
      <c r="A617" s="9"/>
      <c r="B617" s="5"/>
      <c r="F617" s="6"/>
    </row>
    <row r="618" spans="1:6" ht="15.75" x14ac:dyDescent="0.25">
      <c r="A618" s="9"/>
      <c r="B618" s="5"/>
      <c r="F618" s="6"/>
    </row>
    <row r="619" spans="1:6" ht="15.75" x14ac:dyDescent="0.25">
      <c r="A619" s="9"/>
      <c r="B619" s="5"/>
      <c r="F619" s="6"/>
    </row>
    <row r="620" spans="1:6" ht="15.75" x14ac:dyDescent="0.25">
      <c r="A620" s="9"/>
      <c r="B620" s="5"/>
      <c r="F620" s="6"/>
    </row>
    <row r="621" spans="1:6" ht="15.75" x14ac:dyDescent="0.25">
      <c r="A621" s="9"/>
      <c r="B621" s="5"/>
      <c r="F621" s="6"/>
    </row>
    <row r="622" spans="1:6" ht="15.75" x14ac:dyDescent="0.25">
      <c r="A622" s="9"/>
      <c r="B622" s="5"/>
      <c r="F622" s="6"/>
    </row>
    <row r="623" spans="1:6" ht="15.75" x14ac:dyDescent="0.25">
      <c r="A623" s="9"/>
      <c r="B623" s="5"/>
      <c r="F623" s="6"/>
    </row>
    <row r="624" spans="1:6" ht="15.75" x14ac:dyDescent="0.25">
      <c r="A624" s="9"/>
      <c r="B624" s="5"/>
      <c r="F624" s="6"/>
    </row>
    <row r="625" spans="1:6" ht="15.75" x14ac:dyDescent="0.25">
      <c r="A625" s="9"/>
      <c r="B625" s="5"/>
      <c r="F625" s="6"/>
    </row>
    <row r="626" spans="1:6" ht="15.75" x14ac:dyDescent="0.25">
      <c r="A626" s="9"/>
      <c r="B626" s="5"/>
      <c r="F626" s="6"/>
    </row>
    <row r="627" spans="1:6" ht="15.75" x14ac:dyDescent="0.25">
      <c r="A627" s="9"/>
      <c r="B627" s="5"/>
      <c r="F627" s="6"/>
    </row>
    <row r="628" spans="1:6" ht="15.75" x14ac:dyDescent="0.25">
      <c r="A628" s="9"/>
      <c r="B628" s="5"/>
      <c r="F628" s="6"/>
    </row>
    <row r="629" spans="1:6" ht="15.75" x14ac:dyDescent="0.25">
      <c r="A629" s="9"/>
      <c r="B629" s="5"/>
      <c r="F629" s="6"/>
    </row>
    <row r="630" spans="1:6" ht="15.75" x14ac:dyDescent="0.25">
      <c r="A630" s="9"/>
      <c r="B630" s="5"/>
      <c r="F630" s="6"/>
    </row>
    <row r="631" spans="1:6" ht="15.75" x14ac:dyDescent="0.25">
      <c r="A631" s="9"/>
      <c r="B631" s="5"/>
      <c r="F631" s="6"/>
    </row>
    <row r="632" spans="1:6" ht="15.75" x14ac:dyDescent="0.25">
      <c r="A632" s="9"/>
      <c r="B632" s="5"/>
      <c r="F632" s="6"/>
    </row>
    <row r="633" spans="1:6" ht="15.75" x14ac:dyDescent="0.25">
      <c r="A633" s="9"/>
      <c r="B633" s="5"/>
      <c r="F633" s="6"/>
    </row>
    <row r="634" spans="1:6" ht="15.75" x14ac:dyDescent="0.25">
      <c r="A634" s="9"/>
      <c r="B634" s="5"/>
      <c r="F634" s="6"/>
    </row>
    <row r="635" spans="1:6" ht="15.75" x14ac:dyDescent="0.25">
      <c r="A635" s="9"/>
      <c r="B635" s="5"/>
      <c r="F635" s="6"/>
    </row>
    <row r="636" spans="1:6" ht="15.75" x14ac:dyDescent="0.25">
      <c r="A636" s="9"/>
      <c r="B636" s="5"/>
      <c r="F636" s="6"/>
    </row>
    <row r="637" spans="1:6" ht="15.75" x14ac:dyDescent="0.25">
      <c r="A637" s="9"/>
      <c r="B637" s="5"/>
      <c r="F637" s="6"/>
    </row>
    <row r="638" spans="1:6" ht="15.75" x14ac:dyDescent="0.25">
      <c r="A638" s="9"/>
      <c r="B638" s="5"/>
      <c r="F638" s="6"/>
    </row>
    <row r="639" spans="1:6" ht="15.75" x14ac:dyDescent="0.25">
      <c r="A639" s="9"/>
      <c r="B639" s="5"/>
      <c r="F639" s="6"/>
    </row>
    <row r="640" spans="1:6" ht="15.75" x14ac:dyDescent="0.25">
      <c r="A640" s="9"/>
      <c r="B640" s="5"/>
      <c r="F640" s="6"/>
    </row>
    <row r="641" spans="1:6" ht="15.75" x14ac:dyDescent="0.25">
      <c r="A641" s="9"/>
      <c r="B641" s="5"/>
      <c r="F641" s="6"/>
    </row>
    <row r="642" spans="1:6" ht="15.75" x14ac:dyDescent="0.25">
      <c r="A642" s="9"/>
      <c r="B642" s="5"/>
      <c r="F642" s="6"/>
    </row>
    <row r="643" spans="1:6" ht="15.75" x14ac:dyDescent="0.25">
      <c r="A643" s="9"/>
      <c r="B643" s="5"/>
      <c r="F643" s="6"/>
    </row>
    <row r="644" spans="1:6" ht="15.75" x14ac:dyDescent="0.25">
      <c r="A644" s="9"/>
      <c r="B644" s="5"/>
      <c r="F644" s="6"/>
    </row>
    <row r="645" spans="1:6" ht="15.75" x14ac:dyDescent="0.25">
      <c r="A645" s="9"/>
      <c r="B645" s="5"/>
      <c r="F645" s="6"/>
    </row>
    <row r="646" spans="1:6" ht="15.75" x14ac:dyDescent="0.25">
      <c r="A646" s="9"/>
      <c r="B646" s="5"/>
      <c r="F646" s="6"/>
    </row>
    <row r="647" spans="1:6" ht="15.75" x14ac:dyDescent="0.25">
      <c r="A647" s="9"/>
      <c r="B647" s="5"/>
      <c r="F647" s="6"/>
    </row>
    <row r="648" spans="1:6" ht="15.75" x14ac:dyDescent="0.25">
      <c r="A648" s="9"/>
      <c r="B648" s="5"/>
      <c r="F648" s="6"/>
    </row>
    <row r="649" spans="1:6" ht="15.75" x14ac:dyDescent="0.25">
      <c r="A649" s="9"/>
      <c r="B649" s="5"/>
      <c r="F649" s="6"/>
    </row>
    <row r="650" spans="1:6" ht="15.75" x14ac:dyDescent="0.25">
      <c r="A650" s="9"/>
      <c r="B650" s="5"/>
      <c r="F650" s="6"/>
    </row>
    <row r="651" spans="1:6" ht="15.75" x14ac:dyDescent="0.25">
      <c r="A651" s="9"/>
      <c r="B651" s="5"/>
      <c r="F651" s="6"/>
    </row>
    <row r="652" spans="1:6" ht="15.75" x14ac:dyDescent="0.25">
      <c r="A652" s="9"/>
      <c r="B652" s="5"/>
      <c r="F652" s="6"/>
    </row>
    <row r="653" spans="1:6" ht="15.75" x14ac:dyDescent="0.25">
      <c r="A653" s="9"/>
      <c r="B653" s="5"/>
      <c r="F653" s="6"/>
    </row>
    <row r="654" spans="1:6" ht="15.75" x14ac:dyDescent="0.25">
      <c r="A654" s="9"/>
      <c r="B654" s="5"/>
      <c r="F654" s="6"/>
    </row>
    <row r="655" spans="1:6" ht="15.75" x14ac:dyDescent="0.25">
      <c r="A655" s="9"/>
      <c r="B655" s="5"/>
      <c r="F655" s="6"/>
    </row>
    <row r="656" spans="1:6" ht="15.75" x14ac:dyDescent="0.25">
      <c r="A656" s="9"/>
      <c r="B656" s="5"/>
      <c r="F656" s="6"/>
    </row>
    <row r="657" spans="1:6" ht="15.75" x14ac:dyDescent="0.25">
      <c r="A657" s="9"/>
      <c r="B657" s="5"/>
      <c r="F657" s="6"/>
    </row>
    <row r="658" spans="1:6" ht="15.75" x14ac:dyDescent="0.25">
      <c r="A658" s="9"/>
      <c r="B658" s="5"/>
      <c r="F658" s="6"/>
    </row>
    <row r="659" spans="1:6" ht="15.75" x14ac:dyDescent="0.25">
      <c r="A659" s="9"/>
      <c r="B659" s="5"/>
      <c r="F659" s="6"/>
    </row>
    <row r="660" spans="1:6" ht="15.75" x14ac:dyDescent="0.25">
      <c r="A660" s="9"/>
      <c r="B660" s="5"/>
      <c r="F660" s="6"/>
    </row>
    <row r="661" spans="1:6" ht="15.75" x14ac:dyDescent="0.25">
      <c r="A661" s="9"/>
      <c r="B661" s="5"/>
      <c r="F661" s="6"/>
    </row>
    <row r="662" spans="1:6" ht="15.75" x14ac:dyDescent="0.25">
      <c r="A662" s="9"/>
      <c r="B662" s="5"/>
      <c r="F662" s="6"/>
    </row>
    <row r="663" spans="1:6" ht="15.75" x14ac:dyDescent="0.25">
      <c r="A663" s="9"/>
      <c r="B663" s="5"/>
      <c r="F663" s="6"/>
    </row>
    <row r="664" spans="1:6" ht="15.75" x14ac:dyDescent="0.25">
      <c r="A664" s="9"/>
      <c r="B664" s="5"/>
      <c r="F664" s="6"/>
    </row>
    <row r="665" spans="1:6" ht="15.75" x14ac:dyDescent="0.25">
      <c r="A665" s="9"/>
      <c r="B665" s="5"/>
      <c r="F665" s="6"/>
    </row>
    <row r="666" spans="1:6" ht="15.75" x14ac:dyDescent="0.25">
      <c r="A666" s="9"/>
      <c r="B666" s="5"/>
      <c r="F666" s="6"/>
    </row>
    <row r="667" spans="1:6" ht="15.75" x14ac:dyDescent="0.25">
      <c r="A667" s="9"/>
      <c r="B667" s="5"/>
      <c r="F667" s="6"/>
    </row>
    <row r="668" spans="1:6" ht="15.75" x14ac:dyDescent="0.25">
      <c r="A668" s="9"/>
      <c r="B668" s="5"/>
      <c r="F668" s="6"/>
    </row>
    <row r="669" spans="1:6" ht="15.75" x14ac:dyDescent="0.25">
      <c r="A669" s="9"/>
      <c r="B669" s="5"/>
      <c r="F669" s="6"/>
    </row>
    <row r="670" spans="1:6" ht="15.75" x14ac:dyDescent="0.25">
      <c r="A670" s="9"/>
      <c r="B670" s="5"/>
      <c r="F670" s="6"/>
    </row>
    <row r="671" spans="1:6" ht="15.75" x14ac:dyDescent="0.25">
      <c r="A671" s="9"/>
      <c r="B671" s="5"/>
      <c r="F671" s="6"/>
    </row>
    <row r="672" spans="1:6" ht="15.75" x14ac:dyDescent="0.25">
      <c r="A672" s="9"/>
      <c r="B672" s="5"/>
      <c r="F672" s="6"/>
    </row>
    <row r="673" spans="1:6" ht="15.75" x14ac:dyDescent="0.25">
      <c r="A673" s="9"/>
      <c r="B673" s="5"/>
      <c r="F673" s="6"/>
    </row>
    <row r="674" spans="1:6" ht="15.75" x14ac:dyDescent="0.25">
      <c r="A674" s="9"/>
      <c r="B674" s="5"/>
      <c r="F674" s="6"/>
    </row>
    <row r="675" spans="1:6" ht="15.75" x14ac:dyDescent="0.25">
      <c r="A675" s="9"/>
      <c r="B675" s="5"/>
      <c r="F675" s="6"/>
    </row>
    <row r="676" spans="1:6" ht="15.75" x14ac:dyDescent="0.25">
      <c r="A676" s="9"/>
      <c r="B676" s="5"/>
      <c r="F676" s="6"/>
    </row>
    <row r="677" spans="1:6" ht="15.75" x14ac:dyDescent="0.25">
      <c r="A677" s="9"/>
      <c r="B677" s="5"/>
      <c r="F677" s="6"/>
    </row>
    <row r="678" spans="1:6" ht="15.75" x14ac:dyDescent="0.25">
      <c r="A678" s="9"/>
      <c r="B678" s="5"/>
      <c r="F678" s="6"/>
    </row>
    <row r="679" spans="1:6" ht="15.75" x14ac:dyDescent="0.25">
      <c r="A679" s="9"/>
      <c r="B679" s="5"/>
      <c r="F679" s="6"/>
    </row>
    <row r="680" spans="1:6" ht="15.75" x14ac:dyDescent="0.25">
      <c r="A680" s="9"/>
      <c r="B680" s="5"/>
      <c r="F680" s="6"/>
    </row>
    <row r="681" spans="1:6" ht="15.75" x14ac:dyDescent="0.25">
      <c r="A681" s="9"/>
      <c r="B681" s="5"/>
      <c r="F681" s="6"/>
    </row>
    <row r="682" spans="1:6" ht="15.75" x14ac:dyDescent="0.25">
      <c r="A682" s="9"/>
      <c r="B682" s="5"/>
      <c r="F682" s="6"/>
    </row>
    <row r="683" spans="1:6" ht="15.75" x14ac:dyDescent="0.25">
      <c r="A683" s="9"/>
      <c r="B683" s="5"/>
      <c r="F683" s="6"/>
    </row>
    <row r="684" spans="1:6" ht="15.75" x14ac:dyDescent="0.25">
      <c r="A684" s="9"/>
      <c r="B684" s="5"/>
      <c r="F684" s="6"/>
    </row>
    <row r="685" spans="1:6" ht="15.75" x14ac:dyDescent="0.25">
      <c r="A685" s="9"/>
      <c r="B685" s="5"/>
      <c r="F685" s="6"/>
    </row>
    <row r="686" spans="1:6" ht="15.75" x14ac:dyDescent="0.25">
      <c r="A686" s="9"/>
      <c r="B686" s="5"/>
      <c r="F686" s="6"/>
    </row>
    <row r="687" spans="1:6" ht="15.75" x14ac:dyDescent="0.25">
      <c r="A687" s="9"/>
      <c r="B687" s="5"/>
      <c r="F687" s="6"/>
    </row>
    <row r="688" spans="1:6" ht="15.75" x14ac:dyDescent="0.25">
      <c r="A688" s="9"/>
      <c r="B688" s="5"/>
      <c r="F688" s="6"/>
    </row>
    <row r="689" spans="1:6" ht="15.75" x14ac:dyDescent="0.25">
      <c r="A689" s="9"/>
      <c r="B689" s="5"/>
      <c r="F689" s="6"/>
    </row>
    <row r="690" spans="1:6" ht="15.75" x14ac:dyDescent="0.25">
      <c r="A690" s="9"/>
      <c r="B690" s="5"/>
      <c r="F690" s="6"/>
    </row>
    <row r="691" spans="1:6" ht="15.75" x14ac:dyDescent="0.25">
      <c r="A691" s="9"/>
      <c r="B691" s="5"/>
      <c r="F691" s="6"/>
    </row>
    <row r="692" spans="1:6" ht="15.75" x14ac:dyDescent="0.25">
      <c r="A692" s="9"/>
      <c r="B692" s="5"/>
      <c r="F692" s="6"/>
    </row>
    <row r="693" spans="1:6" ht="15.75" x14ac:dyDescent="0.25">
      <c r="A693" s="9"/>
      <c r="B693" s="5"/>
      <c r="F693" s="6"/>
    </row>
    <row r="694" spans="1:6" ht="15.75" x14ac:dyDescent="0.25">
      <c r="A694" s="9"/>
      <c r="B694" s="5"/>
      <c r="F694" s="6"/>
    </row>
    <row r="695" spans="1:6" ht="15.75" x14ac:dyDescent="0.25">
      <c r="A695" s="9"/>
      <c r="B695" s="5"/>
      <c r="F695" s="6"/>
    </row>
    <row r="696" spans="1:6" ht="15.75" x14ac:dyDescent="0.25">
      <c r="A696" s="9"/>
      <c r="B696" s="5"/>
      <c r="F696" s="6"/>
    </row>
    <row r="697" spans="1:6" ht="15.75" x14ac:dyDescent="0.25">
      <c r="A697" s="9"/>
      <c r="B697" s="5"/>
      <c r="F697" s="6"/>
    </row>
    <row r="698" spans="1:6" ht="15.75" x14ac:dyDescent="0.25">
      <c r="A698" s="9"/>
      <c r="B698" s="5"/>
      <c r="F698" s="6"/>
    </row>
    <row r="699" spans="1:6" ht="15.75" x14ac:dyDescent="0.25">
      <c r="A699" s="9"/>
      <c r="B699" s="5"/>
      <c r="F699" s="6"/>
    </row>
    <row r="700" spans="1:6" ht="15.75" x14ac:dyDescent="0.25">
      <c r="A700" s="9"/>
      <c r="B700" s="5"/>
      <c r="F700" s="6"/>
    </row>
    <row r="701" spans="1:6" ht="15.75" x14ac:dyDescent="0.25">
      <c r="A701" s="9"/>
      <c r="B701" s="5"/>
      <c r="F701" s="6"/>
    </row>
    <row r="702" spans="1:6" ht="15.75" x14ac:dyDescent="0.25">
      <c r="A702" s="9"/>
      <c r="B702" s="5"/>
      <c r="F702" s="6"/>
    </row>
    <row r="703" spans="1:6" ht="15.75" x14ac:dyDescent="0.25">
      <c r="A703" s="9"/>
      <c r="B703" s="5"/>
      <c r="F703" s="6"/>
    </row>
    <row r="704" spans="1:6" ht="15.75" x14ac:dyDescent="0.25">
      <c r="A704" s="9"/>
      <c r="B704" s="5"/>
      <c r="F704" s="6"/>
    </row>
    <row r="705" spans="1:6" ht="15.75" x14ac:dyDescent="0.25">
      <c r="A705" s="9"/>
      <c r="B705" s="5"/>
      <c r="F705" s="6"/>
    </row>
    <row r="706" spans="1:6" ht="15.75" x14ac:dyDescent="0.25">
      <c r="A706" s="9"/>
      <c r="B706" s="5"/>
      <c r="F706" s="6"/>
    </row>
    <row r="707" spans="1:6" ht="15.75" x14ac:dyDescent="0.25">
      <c r="A707" s="9"/>
      <c r="B707" s="5"/>
      <c r="F707" s="6"/>
    </row>
    <row r="708" spans="1:6" ht="15.75" x14ac:dyDescent="0.25">
      <c r="A708" s="9"/>
      <c r="B708" s="5"/>
      <c r="F708" s="6"/>
    </row>
    <row r="709" spans="1:6" ht="15.75" x14ac:dyDescent="0.25">
      <c r="A709" s="9"/>
      <c r="B709" s="5"/>
      <c r="F709" s="6"/>
    </row>
    <row r="710" spans="1:6" ht="15.75" x14ac:dyDescent="0.25">
      <c r="A710" s="9"/>
      <c r="B710" s="5"/>
      <c r="F710" s="6"/>
    </row>
    <row r="711" spans="1:6" ht="15.75" x14ac:dyDescent="0.25">
      <c r="A711" s="9"/>
      <c r="B711" s="5"/>
      <c r="F711" s="6"/>
    </row>
    <row r="712" spans="1:6" ht="15.75" x14ac:dyDescent="0.25">
      <c r="A712" s="9"/>
      <c r="B712" s="5"/>
      <c r="F712" s="6"/>
    </row>
    <row r="713" spans="1:6" ht="15.75" x14ac:dyDescent="0.25">
      <c r="A713" s="9"/>
      <c r="B713" s="5"/>
      <c r="F713" s="6"/>
    </row>
    <row r="714" spans="1:6" ht="15.75" x14ac:dyDescent="0.25">
      <c r="A714" s="9"/>
      <c r="B714" s="5"/>
      <c r="F714" s="6"/>
    </row>
    <row r="715" spans="1:6" ht="15.75" x14ac:dyDescent="0.25">
      <c r="A715" s="9"/>
      <c r="B715" s="5"/>
      <c r="F715" s="6"/>
    </row>
    <row r="716" spans="1:6" ht="15.75" x14ac:dyDescent="0.25">
      <c r="A716" s="9"/>
      <c r="B716" s="5"/>
      <c r="F716" s="6"/>
    </row>
    <row r="717" spans="1:6" ht="15.75" x14ac:dyDescent="0.25">
      <c r="A717" s="9"/>
      <c r="B717" s="5"/>
      <c r="F717" s="6"/>
    </row>
    <row r="718" spans="1:6" ht="15.75" x14ac:dyDescent="0.25">
      <c r="A718" s="9"/>
      <c r="B718" s="5"/>
      <c r="F718" s="6"/>
    </row>
    <row r="719" spans="1:6" ht="15.75" x14ac:dyDescent="0.25">
      <c r="A719" s="9"/>
      <c r="B719" s="5"/>
      <c r="F719" s="6"/>
    </row>
    <row r="720" spans="1:6" ht="15.75" x14ac:dyDescent="0.25">
      <c r="A720" s="9"/>
      <c r="B720" s="5"/>
      <c r="F720" s="6"/>
    </row>
    <row r="721" spans="1:6" ht="15.75" x14ac:dyDescent="0.25">
      <c r="A721" s="9"/>
      <c r="B721" s="5"/>
      <c r="F721" s="6"/>
    </row>
    <row r="722" spans="1:6" ht="15.75" x14ac:dyDescent="0.25">
      <c r="A722" s="9"/>
      <c r="B722" s="5"/>
      <c r="F722" s="6"/>
    </row>
    <row r="723" spans="1:6" ht="15.75" x14ac:dyDescent="0.25">
      <c r="A723" s="9"/>
      <c r="B723" s="5"/>
      <c r="F723" s="6"/>
    </row>
    <row r="724" spans="1:6" ht="15.75" x14ac:dyDescent="0.25">
      <c r="A724" s="9"/>
      <c r="B724" s="5"/>
      <c r="F724" s="6"/>
    </row>
    <row r="725" spans="1:6" ht="15.75" x14ac:dyDescent="0.25">
      <c r="A725" s="9"/>
      <c r="B725" s="5"/>
      <c r="F725" s="6"/>
    </row>
    <row r="726" spans="1:6" ht="15.75" x14ac:dyDescent="0.25">
      <c r="A726" s="9"/>
      <c r="B726" s="5"/>
      <c r="F726" s="6"/>
    </row>
    <row r="727" spans="1:6" ht="15.75" x14ac:dyDescent="0.25">
      <c r="A727" s="9"/>
      <c r="B727" s="5"/>
      <c r="F727" s="6"/>
    </row>
    <row r="728" spans="1:6" ht="15.75" x14ac:dyDescent="0.25">
      <c r="A728" s="9"/>
      <c r="B728" s="5"/>
      <c r="F728" s="6"/>
    </row>
    <row r="729" spans="1:6" ht="15.75" x14ac:dyDescent="0.25">
      <c r="A729" s="9"/>
      <c r="B729" s="5"/>
      <c r="F729" s="6"/>
    </row>
    <row r="730" spans="1:6" ht="15.75" x14ac:dyDescent="0.25">
      <c r="A730" s="9"/>
      <c r="B730" s="5"/>
      <c r="F730" s="6"/>
    </row>
    <row r="731" spans="1:6" ht="15.75" x14ac:dyDescent="0.25">
      <c r="A731" s="9"/>
      <c r="B731" s="5"/>
      <c r="F731" s="6"/>
    </row>
    <row r="732" spans="1:6" ht="15.75" x14ac:dyDescent="0.25">
      <c r="A732" s="9"/>
      <c r="B732" s="5"/>
      <c r="F732" s="6"/>
    </row>
    <row r="733" spans="1:6" ht="15.75" x14ac:dyDescent="0.25">
      <c r="A733" s="9"/>
      <c r="B733" s="5"/>
      <c r="F733" s="6"/>
    </row>
    <row r="734" spans="1:6" ht="15.75" x14ac:dyDescent="0.25">
      <c r="A734" s="9"/>
      <c r="B734" s="5"/>
      <c r="F734" s="6"/>
    </row>
    <row r="735" spans="1:6" ht="15.75" x14ac:dyDescent="0.25">
      <c r="A735" s="9"/>
      <c r="B735" s="5"/>
      <c r="F735" s="6"/>
    </row>
    <row r="736" spans="1:6" ht="15.75" x14ac:dyDescent="0.25">
      <c r="A736" s="9"/>
      <c r="B736" s="5"/>
      <c r="F736" s="6"/>
    </row>
    <row r="737" spans="1:6" ht="15.75" x14ac:dyDescent="0.25">
      <c r="A737" s="9"/>
      <c r="B737" s="5"/>
      <c r="F737" s="6"/>
    </row>
    <row r="738" spans="1:6" ht="15.75" x14ac:dyDescent="0.25">
      <c r="A738" s="9"/>
      <c r="B738" s="5"/>
      <c r="F738" s="6"/>
    </row>
    <row r="739" spans="1:6" ht="15.75" x14ac:dyDescent="0.25">
      <c r="A739" s="9"/>
      <c r="B739" s="5"/>
      <c r="F739" s="6"/>
    </row>
    <row r="740" spans="1:6" ht="15.75" x14ac:dyDescent="0.25">
      <c r="A740" s="9"/>
      <c r="B740" s="5"/>
      <c r="F740" s="6"/>
    </row>
    <row r="741" spans="1:6" ht="15.75" x14ac:dyDescent="0.25">
      <c r="A741" s="9"/>
      <c r="B741" s="5"/>
      <c r="F741" s="6"/>
    </row>
    <row r="742" spans="1:6" ht="15.75" x14ac:dyDescent="0.25">
      <c r="A742" s="9"/>
      <c r="B742" s="5"/>
      <c r="F742" s="6"/>
    </row>
    <row r="743" spans="1:6" ht="15.75" x14ac:dyDescent="0.25">
      <c r="A743" s="9"/>
      <c r="B743" s="5"/>
      <c r="F743" s="6"/>
    </row>
    <row r="744" spans="1:6" ht="15.75" x14ac:dyDescent="0.25">
      <c r="A744" s="9"/>
      <c r="B744" s="5"/>
      <c r="F744" s="6"/>
    </row>
    <row r="745" spans="1:6" ht="15.75" x14ac:dyDescent="0.25">
      <c r="A745" s="9"/>
      <c r="B745" s="5"/>
      <c r="F745" s="6"/>
    </row>
    <row r="746" spans="1:6" ht="15.75" x14ac:dyDescent="0.25">
      <c r="A746" s="9"/>
      <c r="B746" s="5"/>
      <c r="F746" s="6"/>
    </row>
    <row r="747" spans="1:6" ht="15.75" x14ac:dyDescent="0.25">
      <c r="A747" s="9"/>
      <c r="B747" s="5"/>
      <c r="F747" s="6"/>
    </row>
    <row r="748" spans="1:6" ht="15.75" x14ac:dyDescent="0.25">
      <c r="A748" s="9"/>
      <c r="B748" s="5"/>
      <c r="F748" s="6"/>
    </row>
    <row r="749" spans="1:6" ht="15.75" x14ac:dyDescent="0.25">
      <c r="A749" s="9"/>
      <c r="B749" s="5"/>
      <c r="F749" s="6"/>
    </row>
    <row r="750" spans="1:6" ht="15.75" x14ac:dyDescent="0.25">
      <c r="A750" s="9"/>
      <c r="B750" s="5"/>
      <c r="F750" s="6"/>
    </row>
    <row r="751" spans="1:6" ht="15.75" x14ac:dyDescent="0.25">
      <c r="A751" s="9"/>
      <c r="B751" s="5"/>
      <c r="F751" s="6"/>
    </row>
    <row r="752" spans="1:6" ht="15.75" x14ac:dyDescent="0.25">
      <c r="A752" s="9"/>
      <c r="B752" s="5"/>
      <c r="F752" s="6"/>
    </row>
    <row r="753" spans="1:6" ht="15.75" x14ac:dyDescent="0.25">
      <c r="A753" s="9"/>
      <c r="B753" s="5"/>
      <c r="F753" s="6"/>
    </row>
    <row r="754" spans="1:6" ht="15.75" x14ac:dyDescent="0.25">
      <c r="A754" s="9"/>
      <c r="B754" s="5"/>
      <c r="F754" s="6"/>
    </row>
    <row r="755" spans="1:6" ht="15.75" x14ac:dyDescent="0.25">
      <c r="A755" s="9"/>
      <c r="B755" s="5"/>
      <c r="F755" s="6"/>
    </row>
    <row r="756" spans="1:6" ht="15.75" x14ac:dyDescent="0.25">
      <c r="A756" s="9"/>
      <c r="B756" s="5"/>
      <c r="F756" s="6"/>
    </row>
    <row r="757" spans="1:6" ht="15.75" x14ac:dyDescent="0.25">
      <c r="A757" s="9"/>
      <c r="B757" s="5"/>
      <c r="F757" s="6"/>
    </row>
    <row r="758" spans="1:6" ht="15.75" x14ac:dyDescent="0.25">
      <c r="A758" s="9"/>
      <c r="B758" s="5"/>
      <c r="F758" s="6"/>
    </row>
    <row r="759" spans="1:6" ht="15.75" x14ac:dyDescent="0.25">
      <c r="A759" s="9"/>
      <c r="B759" s="5"/>
      <c r="F759" s="6"/>
    </row>
    <row r="760" spans="1:6" ht="15.75" x14ac:dyDescent="0.25">
      <c r="A760" s="9"/>
      <c r="B760" s="5"/>
      <c r="F760" s="6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Sheet0</vt:lpstr>
      <vt:lpstr>Prepocet</vt:lpstr>
      <vt:lpstr>List1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JD</cp:lastModifiedBy>
  <dcterms:created xsi:type="dcterms:W3CDTF">2024-03-26T18:13:41Z</dcterms:created>
  <dcterms:modified xsi:type="dcterms:W3CDTF">2024-03-27T00:15:36Z</dcterms:modified>
</cp:coreProperties>
</file>