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60" yWindow="96" windowWidth="11340" windowHeight="6540"/>
  </bookViews>
  <sheets>
    <sheet name="1. řad " sheetId="2" r:id="rId1"/>
    <sheet name="List1" sheetId="4" r:id="rId2"/>
  </sheets>
  <definedNames>
    <definedName name="solver_adj" localSheetId="0" hidden="1">'1. řad '!#REF!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'1. řad '!$I$39</definedName>
    <definedName name="solver_pre" localSheetId="0" hidden="1">0.000000000001</definedName>
    <definedName name="solver_rbv" localSheetId="0" hidden="1">1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A45" i="2" l="1"/>
  <c r="B45" i="2"/>
  <c r="A46" i="2"/>
  <c r="B46" i="2"/>
  <c r="A47" i="2"/>
  <c r="B47" i="2"/>
  <c r="A48" i="2"/>
  <c r="B48" i="2"/>
  <c r="A49" i="2"/>
  <c r="B49" i="2"/>
  <c r="A50" i="2"/>
  <c r="B50" i="2"/>
  <c r="A51" i="2"/>
  <c r="B51" i="2"/>
  <c r="A52" i="2"/>
  <c r="B52" i="2"/>
  <c r="A53" i="2"/>
  <c r="B53" i="2"/>
  <c r="A54" i="2"/>
  <c r="B54" i="2"/>
  <c r="A55" i="2"/>
  <c r="B55" i="2"/>
  <c r="A56" i="2"/>
  <c r="B56" i="2"/>
  <c r="A57" i="2"/>
  <c r="B57" i="2"/>
  <c r="A58" i="2"/>
  <c r="B58" i="2"/>
  <c r="A59" i="2"/>
  <c r="B59" i="2"/>
  <c r="B44" i="2"/>
  <c r="A44" i="2"/>
  <c r="H59" i="2" l="1"/>
  <c r="H44" i="2"/>
  <c r="I39" i="2" l="1"/>
</calcChain>
</file>

<file path=xl/sharedStrings.xml><?xml version="1.0" encoding="utf-8"?>
<sst xmlns="http://schemas.openxmlformats.org/spreadsheetml/2006/main" count="52" uniqueCount="42">
  <si>
    <t>t</t>
  </si>
  <si>
    <t>c spoctena</t>
  </si>
  <si>
    <t>c experiment</t>
  </si>
  <si>
    <t>rozdil</t>
  </si>
  <si>
    <t>kv</t>
  </si>
  <si>
    <t>suma</t>
  </si>
  <si>
    <t>ln c spoctena</t>
  </si>
  <si>
    <t>mM</t>
  </si>
  <si>
    <t>k=</t>
  </si>
  <si>
    <t>min-1</t>
  </si>
  <si>
    <t>suma kv=</t>
  </si>
  <si>
    <t>c0=</t>
  </si>
  <si>
    <r>
      <rPr>
        <sz val="10"/>
        <rFont val="Symbol"/>
        <family val="1"/>
        <charset val="2"/>
      </rPr>
      <t>a</t>
    </r>
    <r>
      <rPr>
        <sz val="10"/>
        <rFont val="Arial CE"/>
        <charset val="238"/>
      </rPr>
      <t>A</t>
    </r>
    <r>
      <rPr>
        <sz val="10"/>
        <rFont val="Symbol"/>
        <family val="1"/>
        <charset val="2"/>
      </rPr>
      <t>®</t>
    </r>
    <r>
      <rPr>
        <sz val="10"/>
        <rFont val="Arial"/>
        <family val="2"/>
        <charset val="238"/>
      </rPr>
      <t>P</t>
    </r>
  </si>
  <si>
    <t xml:space="preserve">Zadání: </t>
  </si>
  <si>
    <t>Úkol</t>
  </si>
  <si>
    <t>Prozkoumente chování řešení</t>
  </si>
  <si>
    <t>Zjistěte co se děje když obě konstanty budou stejné a když je hodnota zpětné konstanty k-1 100x menší nežli k</t>
  </si>
  <si>
    <t>Zjistěte co se stane, když počáteční koncentrace A0 bude nulová a koncentrace B0 bude 1 mol l-1.</t>
  </si>
  <si>
    <t>Zjistěte co zda vaše řešení bude vizuálně právné pokud stechiometrický koeficient B položite =</t>
  </si>
  <si>
    <t>tj reakce bude:</t>
  </si>
  <si>
    <t>Uvažujte reakci 1.řádu:</t>
  </si>
  <si>
    <t>Teoretické vztahy:</t>
  </si>
  <si>
    <t>pro kterou byly změřeny experimentální data uvedená níže v zeleném podbarvení.</t>
  </si>
  <si>
    <t xml:space="preserve">K získání výsledky použijte lineární a nelineární tvar integrální tvar rychlostní rovnice. Zjistěte, s jakou odchylkou se výsledky shodují. </t>
  </si>
  <si>
    <t>výsledky zapište sem:</t>
  </si>
  <si>
    <t>k / min-1</t>
  </si>
  <si>
    <t xml:space="preserve">vyhodnocení </t>
  </si>
  <si>
    <t xml:space="preserve">lineárního tvaru r. r. </t>
  </si>
  <si>
    <t>nelineárního tvaru r.r.</t>
  </si>
  <si>
    <t>pocatecni odhady:</t>
  </si>
  <si>
    <t>ln C experiment</t>
  </si>
  <si>
    <t>C0 / mM</t>
  </si>
  <si>
    <t>Postup metodou používající lineárního tvar integrálního tvaru rychlostní rovnice:</t>
  </si>
  <si>
    <t>Postup metodou používající nelineárního tvar integrálního tvaru rychlostní rovnice:</t>
  </si>
  <si>
    <t>Použijte řešitele MS EXCEL.</t>
  </si>
  <si>
    <t>K získání chyby rychlostní konstanty použijte statistiku MS EXCELu-</t>
  </si>
  <si>
    <r>
      <t xml:space="preserve">interval spolehlivosti k pro </t>
    </r>
    <r>
      <rPr>
        <sz val="10"/>
        <rFont val="Symbol"/>
        <family val="1"/>
        <charset val="2"/>
      </rPr>
      <t>a</t>
    </r>
    <r>
      <rPr>
        <sz val="10"/>
        <rFont val="Arial CE"/>
        <charset val="238"/>
      </rPr>
      <t>=95%</t>
    </r>
  </si>
  <si>
    <t>Zjistěte rychlostní konstantu reakce 1 řádu, poločas a třetinový čas. Uvažujte, že počáteční hodnota C0 je zatížena chybou a zjistěte ji také.</t>
  </si>
  <si>
    <r>
      <t>t</t>
    </r>
    <r>
      <rPr>
        <vertAlign val="subscript"/>
        <sz val="10"/>
        <rFont val="Symbol"/>
        <family val="1"/>
        <charset val="2"/>
      </rPr>
      <t>1/2</t>
    </r>
    <r>
      <rPr>
        <sz val="10"/>
        <rFont val="Symbol"/>
        <family val="1"/>
        <charset val="2"/>
      </rPr>
      <t xml:space="preserve"> / min</t>
    </r>
  </si>
  <si>
    <r>
      <t>t</t>
    </r>
    <r>
      <rPr>
        <vertAlign val="subscript"/>
        <sz val="10"/>
        <rFont val="Symbol"/>
        <family val="1"/>
        <charset val="2"/>
      </rPr>
      <t>1/3</t>
    </r>
    <r>
      <rPr>
        <sz val="10"/>
        <rFont val="Symbol"/>
        <family val="1"/>
        <charset val="2"/>
      </rPr>
      <t xml:space="preserve"> / min</t>
    </r>
  </si>
  <si>
    <r>
      <rPr>
        <sz val="10"/>
        <rFont val="Symbol"/>
        <family val="1"/>
        <charset val="2"/>
      </rPr>
      <t>a</t>
    </r>
    <r>
      <rPr>
        <sz val="10"/>
        <rFont val="Arial CE"/>
        <charset val="238"/>
      </rPr>
      <t xml:space="preserve"> =</t>
    </r>
  </si>
  <si>
    <r>
      <t>kde a=-</t>
    </r>
    <r>
      <rPr>
        <sz val="10"/>
        <rFont val="Symbol"/>
        <family val="1"/>
        <charset val="2"/>
      </rPr>
      <t>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</si>
</sst>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Symbol"/>
      <family val="1"/>
      <charset val="2"/>
    </font>
    <font>
      <sz val="10"/>
      <name val="Arial"/>
      <family val="2"/>
      <charset val="238"/>
    </font>
    <font>
      <b/>
      <u/>
      <sz val="10"/>
      <name val="Arial CE"/>
      <charset val="238"/>
    </font>
    <font>
      <vertAlign val="subscript"/>
      <sz val="10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8" xfId="0" applyFont="1" applyBorder="1"/>
    <xf numFmtId="0" fontId="0" fillId="0" borderId="1" xfId="0" applyBorder="1"/>
    <xf numFmtId="0" fontId="0" fillId="2" borderId="9" xfId="0" applyFill="1" applyBorder="1"/>
    <xf numFmtId="0" fontId="0" fillId="2" borderId="5" xfId="0" applyFill="1" applyBorder="1"/>
    <xf numFmtId="0" fontId="4" fillId="0" borderId="0" xfId="0" applyFont="1"/>
    <xf numFmtId="11" fontId="0" fillId="2" borderId="0" xfId="0" applyNumberFormat="1" applyFill="1"/>
    <xf numFmtId="11" fontId="0" fillId="2" borderId="9" xfId="0" applyNumberFormat="1" applyFill="1" applyBorder="1"/>
    <xf numFmtId="2" fontId="0" fillId="3" borderId="0" xfId="0" applyNumberFormat="1" applyFill="1"/>
    <xf numFmtId="0" fontId="0" fillId="4" borderId="0" xfId="0" applyFill="1"/>
    <xf numFmtId="11" fontId="0" fillId="4" borderId="0" xfId="0" applyNumberFormat="1" applyFill="1" applyBorder="1"/>
    <xf numFmtId="0" fontId="0" fillId="4" borderId="0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400" b="0" i="0" baseline="0">
                <a:effectLst/>
              </a:rPr>
              <a:t>Použití nelineárního tvaru</a:t>
            </a:r>
            <a:endParaRPr lang="cs-CZ" sz="1100">
              <a:effectLst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541282177364253"/>
          <c:y val="0.17705650764242706"/>
          <c:w val="0.70087242615799783"/>
          <c:h val="0.70354562297359891"/>
        </c:manualLayout>
      </c:layout>
      <c:scatterChart>
        <c:scatterStyle val="lineMarker"/>
        <c:varyColors val="0"/>
        <c:ser>
          <c:idx val="1"/>
          <c:order val="1"/>
          <c:tx>
            <c:strRef>
              <c:f>'1. řad '!$C$43</c:f>
              <c:strCache>
                <c:ptCount val="1"/>
                <c:pt idx="0">
                  <c:v>c spoctena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'1. řad '!$A$44:$A$59</c:f>
              <c:numCache>
                <c:formatCode>General</c:formatCode>
                <c:ptCount val="1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</c:numCache>
            </c:numRef>
          </c:xVal>
          <c:yVal>
            <c:numRef>
              <c:f>'1. řad '!$C$44:$C$59</c:f>
              <c:numCache>
                <c:formatCode>General</c:formatCode>
                <c:ptCount val="16"/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32B-4C3A-83DE-E7F4E7A0C8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4372608"/>
        <c:axId val="264374912"/>
      </c:scatterChart>
      <c:scatterChart>
        <c:scatterStyle val="smoothMarker"/>
        <c:varyColors val="0"/>
        <c:ser>
          <c:idx val="0"/>
          <c:order val="0"/>
          <c:tx>
            <c:strRef>
              <c:f>'1. řad '!$B$43</c:f>
              <c:strCache>
                <c:ptCount val="1"/>
                <c:pt idx="0">
                  <c:v>c experiment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'1. řad '!$A$44:$A$59</c:f>
              <c:numCache>
                <c:formatCode>General</c:formatCode>
                <c:ptCount val="1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</c:numCache>
            </c:numRef>
          </c:xVal>
          <c:yVal>
            <c:numRef>
              <c:f>'1. řad '!$B$44:$B$59</c:f>
              <c:numCache>
                <c:formatCode>General</c:formatCode>
                <c:ptCount val="16"/>
                <c:pt idx="0">
                  <c:v>4.5</c:v>
                </c:pt>
                <c:pt idx="1">
                  <c:v>4.71</c:v>
                </c:pt>
                <c:pt idx="2">
                  <c:v>4.2699999999999996</c:v>
                </c:pt>
                <c:pt idx="3">
                  <c:v>3.67</c:v>
                </c:pt>
                <c:pt idx="4">
                  <c:v>3.32</c:v>
                </c:pt>
                <c:pt idx="5">
                  <c:v>3</c:v>
                </c:pt>
                <c:pt idx="6">
                  <c:v>2.72</c:v>
                </c:pt>
                <c:pt idx="7">
                  <c:v>2.46</c:v>
                </c:pt>
                <c:pt idx="8">
                  <c:v>2.23</c:v>
                </c:pt>
                <c:pt idx="9">
                  <c:v>2.0099999999999998</c:v>
                </c:pt>
                <c:pt idx="10">
                  <c:v>1.82</c:v>
                </c:pt>
                <c:pt idx="11">
                  <c:v>1.65</c:v>
                </c:pt>
                <c:pt idx="12">
                  <c:v>1.49</c:v>
                </c:pt>
                <c:pt idx="13">
                  <c:v>1.35</c:v>
                </c:pt>
                <c:pt idx="14">
                  <c:v>1.22</c:v>
                </c:pt>
                <c:pt idx="15">
                  <c:v>1.1100000000000001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D32B-4C3A-83DE-E7F4E7A0C8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4372608"/>
        <c:axId val="264374912"/>
      </c:scatterChart>
      <c:valAx>
        <c:axId val="264372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 sz="1200" b="0" i="0" baseline="0">
                    <a:effectLst/>
                  </a:rPr>
                  <a:t>Čas /min</a:t>
                </a:r>
                <a:endParaRPr lang="cs-CZ" sz="8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64374912"/>
        <c:crosses val="autoZero"/>
        <c:crossBetween val="midCat"/>
      </c:valAx>
      <c:valAx>
        <c:axId val="264374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Koncentrace</a:t>
                </a:r>
                <a:r>
                  <a:rPr lang="cs-CZ" baseline="0"/>
                  <a:t>  / mM</a:t>
                </a:r>
                <a:endParaRPr lang="cs-CZ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6437260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3655370543470793"/>
          <c:y val="0.19527608022877738"/>
          <c:w val="0.28571481381728692"/>
          <c:h val="0.1902994868178791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Použití</a:t>
            </a:r>
            <a:r>
              <a:rPr lang="cs-CZ" baseline="0"/>
              <a:t> lineárního tvar</a:t>
            </a:r>
            <a:r>
              <a:rPr lang="cs-CZ"/>
              <a:t>u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5604481777211945"/>
          <c:y val="0.13783979534203797"/>
          <c:w val="0.77745434500827981"/>
          <c:h val="0.68072095418452438"/>
        </c:manualLayout>
      </c:layout>
      <c:scatterChart>
        <c:scatterStyle val="lineMarker"/>
        <c:varyColors val="0"/>
        <c:ser>
          <c:idx val="0"/>
          <c:order val="0"/>
          <c:tx>
            <c:strRef>
              <c:f>'1. řad '!$C$23</c:f>
              <c:strCache>
                <c:ptCount val="1"/>
                <c:pt idx="0">
                  <c:v>ln C experiment</c:v>
                </c:pt>
              </c:strCache>
            </c:strRef>
          </c:tx>
          <c:spPr>
            <a:ln w="28575">
              <a:noFill/>
            </a:ln>
          </c:spPr>
          <c:dPt>
            <c:idx val="6"/>
            <c:bubble3D val="0"/>
            <c:spPr>
              <a:ln w="28575">
                <a:solidFill>
                  <a:schemeClr val="accent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213-4DCB-B011-7EAE094E9E36}"/>
              </c:ext>
            </c:extLst>
          </c:dPt>
          <c:xVal>
            <c:numRef>
              <c:f>'1. řad '!$A$24:$A$39</c:f>
              <c:numCache>
                <c:formatCode>General</c:formatCode>
                <c:ptCount val="1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</c:numCache>
            </c:numRef>
          </c:xVal>
          <c:yVal>
            <c:numRef>
              <c:f>'1. řad '!$C$24:$C$39</c:f>
              <c:numCache>
                <c:formatCode>General</c:formatCode>
                <c:ptCount val="16"/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213-4DCB-B011-7EAE094E9E36}"/>
            </c:ext>
          </c:extLst>
        </c:ser>
        <c:ser>
          <c:idx val="1"/>
          <c:order val="1"/>
          <c:tx>
            <c:strRef>
              <c:f>'1. řad '!$D$23</c:f>
              <c:strCache>
                <c:ptCount val="1"/>
                <c:pt idx="0">
                  <c:v>ln c spoctena</c:v>
                </c:pt>
              </c:strCache>
            </c:strRef>
          </c:tx>
          <c:marker>
            <c:symbol val="none"/>
          </c:marker>
          <c:xVal>
            <c:numRef>
              <c:f>'1. řad '!$A$24:$A$39</c:f>
              <c:numCache>
                <c:formatCode>General</c:formatCode>
                <c:ptCount val="1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</c:numCache>
            </c:numRef>
          </c:xVal>
          <c:yVal>
            <c:numRef>
              <c:f>'1. řad '!$D$24:$D$39</c:f>
              <c:numCache>
                <c:formatCode>0.00E+00</c:formatCode>
                <c:ptCount val="16"/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0213-4DCB-B011-7EAE094E9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4431104"/>
        <c:axId val="264433024"/>
      </c:scatterChart>
      <c:valAx>
        <c:axId val="26443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Čas /min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264433024"/>
        <c:crosses val="autoZero"/>
        <c:crossBetween val="midCat"/>
      </c:valAx>
      <c:valAx>
        <c:axId val="2644330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 sz="1200" b="0" i="0" baseline="0">
                    <a:effectLst/>
                  </a:rPr>
                  <a:t>Koncentrace  / mM</a:t>
                </a:r>
                <a:endParaRPr lang="cs-CZ" sz="7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2644311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36024525622821735"/>
          <c:y val="0.20778907844852726"/>
          <c:w val="0.24357988038380449"/>
          <c:h val="0.15849591717701955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304800</xdr:colOff>
      <xdr:row>41</xdr:row>
      <xdr:rowOff>83820</xdr:rowOff>
    </xdr:from>
    <xdr:to>
      <xdr:col>14</xdr:col>
      <xdr:colOff>563880</xdr:colOff>
      <xdr:row>59</xdr:row>
      <xdr:rowOff>114300</xdr:rowOff>
    </xdr:to>
    <xdr:graphicFrame macro="">
      <xdr:nvGraphicFramePr>
        <xdr:cNvPr id="2081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609600</xdr:colOff>
      <xdr:row>19</xdr:row>
      <xdr:rowOff>144780</xdr:rowOff>
    </xdr:from>
    <xdr:to>
      <xdr:col>14</xdr:col>
      <xdr:colOff>426720</xdr:colOff>
      <xdr:row>37</xdr:row>
      <xdr:rowOff>137160</xdr:rowOff>
    </xdr:to>
    <xdr:graphicFrame macro="">
      <xdr:nvGraphicFramePr>
        <xdr:cNvPr id="208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15</xdr:row>
      <xdr:rowOff>83820</xdr:rowOff>
    </xdr:from>
    <xdr:to>
      <xdr:col>6</xdr:col>
      <xdr:colOff>464820</xdr:colOff>
      <xdr:row>17</xdr:row>
      <xdr:rowOff>144780</xdr:rowOff>
    </xdr:to>
    <xdr:pic>
      <xdr:nvPicPr>
        <xdr:cNvPr id="8" name="Obrázek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01340"/>
          <a:ext cx="51739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22860</xdr:colOff>
      <xdr:row>14</xdr:row>
      <xdr:rowOff>0</xdr:rowOff>
    </xdr:from>
    <xdr:to>
      <xdr:col>7</xdr:col>
      <xdr:colOff>723900</xdr:colOff>
      <xdr:row>15</xdr:row>
      <xdr:rowOff>160020</xdr:rowOff>
    </xdr:to>
    <xdr:pic>
      <xdr:nvPicPr>
        <xdr:cNvPr id="9" name="Obrázek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2849880"/>
          <a:ext cx="6019800" cy="32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workbookViewId="0">
      <selection activeCell="D42" sqref="D42"/>
    </sheetView>
  </sheetViews>
  <sheetFormatPr defaultRowHeight="13.2" x14ac:dyDescent="0.25"/>
  <cols>
    <col min="2" max="2" width="13.5546875" customWidth="1"/>
    <col min="3" max="3" width="12.44140625" customWidth="1"/>
    <col min="4" max="5" width="12.44140625" bestFit="1" customWidth="1"/>
    <col min="8" max="8" width="11.44140625" bestFit="1" customWidth="1"/>
    <col min="9" max="9" width="11.88671875" customWidth="1"/>
    <col min="10" max="10" width="28.6640625" customWidth="1"/>
  </cols>
  <sheetData>
    <row r="1" spans="1:10" x14ac:dyDescent="0.25">
      <c r="A1" s="2" t="s">
        <v>13</v>
      </c>
    </row>
    <row r="2" spans="1:10" x14ac:dyDescent="0.25">
      <c r="A2" t="s">
        <v>20</v>
      </c>
      <c r="C2" t="s">
        <v>12</v>
      </c>
      <c r="E2" t="s">
        <v>40</v>
      </c>
      <c r="F2">
        <v>-1</v>
      </c>
    </row>
    <row r="3" spans="1:10" x14ac:dyDescent="0.25">
      <c r="A3" t="s">
        <v>22</v>
      </c>
      <c r="G3" s="4"/>
    </row>
    <row r="5" spans="1:10" x14ac:dyDescent="0.25">
      <c r="A5" s="2" t="s">
        <v>14</v>
      </c>
    </row>
    <row r="6" spans="1:10" x14ac:dyDescent="0.25">
      <c r="A6" t="s">
        <v>37</v>
      </c>
    </row>
    <row r="7" spans="1:10" x14ac:dyDescent="0.25">
      <c r="A7" t="s">
        <v>34</v>
      </c>
    </row>
    <row r="8" spans="1:10" x14ac:dyDescent="0.25">
      <c r="A8" t="s">
        <v>23</v>
      </c>
    </row>
    <row r="9" spans="1:10" ht="14.4" x14ac:dyDescent="0.3">
      <c r="B9" t="s">
        <v>24</v>
      </c>
      <c r="D9" s="9" t="s">
        <v>26</v>
      </c>
      <c r="E9" s="10"/>
      <c r="F9" s="12" t="s">
        <v>31</v>
      </c>
      <c r="G9" s="12" t="s">
        <v>25</v>
      </c>
      <c r="H9" s="11" t="s">
        <v>38</v>
      </c>
      <c r="I9" s="11" t="s">
        <v>39</v>
      </c>
      <c r="J9" s="12" t="s">
        <v>36</v>
      </c>
    </row>
    <row r="10" spans="1:10" x14ac:dyDescent="0.25">
      <c r="D10" s="5" t="s">
        <v>27</v>
      </c>
      <c r="E10" s="6"/>
      <c r="F10" s="17"/>
      <c r="G10" s="13"/>
      <c r="H10" s="14"/>
      <c r="I10" s="14"/>
      <c r="J10" s="13"/>
    </row>
    <row r="11" spans="1:10" x14ac:dyDescent="0.25">
      <c r="D11" s="7" t="s">
        <v>28</v>
      </c>
      <c r="E11" s="8"/>
      <c r="F11" s="17"/>
      <c r="G11" s="13"/>
      <c r="H11" s="14"/>
      <c r="I11" s="14"/>
      <c r="J11" s="13"/>
    </row>
    <row r="12" spans="1:10" x14ac:dyDescent="0.25">
      <c r="A12" t="s">
        <v>35</v>
      </c>
      <c r="D12" s="6"/>
      <c r="E12" s="6"/>
      <c r="F12" s="20"/>
      <c r="G12" s="21"/>
      <c r="H12" s="21"/>
    </row>
    <row r="13" spans="1:10" x14ac:dyDescent="0.25">
      <c r="D13" s="6"/>
      <c r="E13" s="6"/>
      <c r="F13" s="20"/>
      <c r="G13" s="21"/>
      <c r="H13" s="21"/>
    </row>
    <row r="14" spans="1:10" x14ac:dyDescent="0.25">
      <c r="A14" s="2" t="s">
        <v>21</v>
      </c>
    </row>
    <row r="15" spans="1:10" x14ac:dyDescent="0.25">
      <c r="I15" t="s">
        <v>41</v>
      </c>
    </row>
    <row r="20" spans="1:8" x14ac:dyDescent="0.25">
      <c r="A20" s="15" t="s">
        <v>32</v>
      </c>
    </row>
    <row r="21" spans="1:8" x14ac:dyDescent="0.25">
      <c r="A21" t="s">
        <v>29</v>
      </c>
      <c r="C21" t="s">
        <v>11</v>
      </c>
      <c r="D21" s="16"/>
      <c r="E21" t="s">
        <v>7</v>
      </c>
      <c r="F21" t="s">
        <v>8</v>
      </c>
      <c r="G21" s="3"/>
      <c r="H21" t="s">
        <v>9</v>
      </c>
    </row>
    <row r="23" spans="1:8" x14ac:dyDescent="0.25">
      <c r="A23" s="4" t="s">
        <v>0</v>
      </c>
      <c r="B23" s="4" t="s">
        <v>2</v>
      </c>
      <c r="C23" t="s">
        <v>30</v>
      </c>
      <c r="D23" t="s">
        <v>6</v>
      </c>
      <c r="E23" t="s">
        <v>3</v>
      </c>
      <c r="F23" t="s">
        <v>4</v>
      </c>
    </row>
    <row r="24" spans="1:8" x14ac:dyDescent="0.25">
      <c r="A24" s="4">
        <v>0</v>
      </c>
      <c r="B24" s="4">
        <v>4.5</v>
      </c>
      <c r="C24" s="3"/>
      <c r="D24" s="16"/>
      <c r="E24" s="16"/>
      <c r="F24" s="3"/>
    </row>
    <row r="25" spans="1:8" x14ac:dyDescent="0.25">
      <c r="A25" s="4">
        <v>5</v>
      </c>
      <c r="B25" s="18">
        <v>4.71</v>
      </c>
      <c r="C25" s="3"/>
      <c r="D25" s="16"/>
      <c r="E25" s="16"/>
      <c r="F25" s="3"/>
    </row>
    <row r="26" spans="1:8" x14ac:dyDescent="0.25">
      <c r="A26" s="4">
        <v>10</v>
      </c>
      <c r="B26" s="18">
        <v>4.2699999999999996</v>
      </c>
      <c r="C26" s="3"/>
      <c r="D26" s="16"/>
      <c r="E26" s="16"/>
      <c r="F26" s="3"/>
    </row>
    <row r="27" spans="1:8" x14ac:dyDescent="0.25">
      <c r="A27" s="4">
        <v>15</v>
      </c>
      <c r="B27" s="18">
        <v>3.67</v>
      </c>
      <c r="C27" s="3"/>
      <c r="D27" s="16"/>
      <c r="E27" s="16"/>
      <c r="F27" s="3"/>
    </row>
    <row r="28" spans="1:8" x14ac:dyDescent="0.25">
      <c r="A28" s="4">
        <v>20</v>
      </c>
      <c r="B28" s="18">
        <v>3.32</v>
      </c>
      <c r="C28" s="3"/>
      <c r="D28" s="16"/>
      <c r="E28" s="16"/>
      <c r="F28" s="3"/>
    </row>
    <row r="29" spans="1:8" x14ac:dyDescent="0.25">
      <c r="A29" s="4">
        <v>25</v>
      </c>
      <c r="B29" s="18">
        <v>3</v>
      </c>
      <c r="C29" s="3"/>
      <c r="D29" s="16"/>
      <c r="E29" s="16"/>
      <c r="F29" s="3"/>
    </row>
    <row r="30" spans="1:8" x14ac:dyDescent="0.25">
      <c r="A30" s="4">
        <v>30</v>
      </c>
      <c r="B30" s="18">
        <v>2.72</v>
      </c>
      <c r="C30" s="3"/>
      <c r="D30" s="16"/>
      <c r="E30" s="16"/>
      <c r="F30" s="3"/>
    </row>
    <row r="31" spans="1:8" x14ac:dyDescent="0.25">
      <c r="A31" s="4">
        <v>35</v>
      </c>
      <c r="B31" s="18">
        <v>2.46</v>
      </c>
      <c r="C31" s="3"/>
      <c r="D31" s="16"/>
      <c r="E31" s="16"/>
      <c r="F31" s="3"/>
    </row>
    <row r="32" spans="1:8" x14ac:dyDescent="0.25">
      <c r="A32" s="4">
        <v>40</v>
      </c>
      <c r="B32" s="18">
        <v>2.23</v>
      </c>
      <c r="C32" s="3"/>
      <c r="D32" s="16"/>
      <c r="E32" s="16"/>
      <c r="F32" s="3"/>
    </row>
    <row r="33" spans="1:9" x14ac:dyDescent="0.25">
      <c r="A33" s="4">
        <v>45</v>
      </c>
      <c r="B33" s="18">
        <v>2.0099999999999998</v>
      </c>
      <c r="C33" s="3"/>
      <c r="D33" s="16"/>
      <c r="E33" s="16"/>
      <c r="F33" s="3"/>
    </row>
    <row r="34" spans="1:9" x14ac:dyDescent="0.25">
      <c r="A34" s="4">
        <v>50</v>
      </c>
      <c r="B34" s="18">
        <v>1.82</v>
      </c>
      <c r="C34" s="3"/>
      <c r="D34" s="16"/>
      <c r="E34" s="16"/>
      <c r="F34" s="3"/>
    </row>
    <row r="35" spans="1:9" x14ac:dyDescent="0.25">
      <c r="A35" s="4">
        <v>55</v>
      </c>
      <c r="B35" s="18">
        <v>1.65</v>
      </c>
      <c r="C35" s="3"/>
      <c r="D35" s="16"/>
      <c r="E35" s="16"/>
      <c r="F35" s="3"/>
    </row>
    <row r="36" spans="1:9" x14ac:dyDescent="0.25">
      <c r="A36" s="4">
        <v>60</v>
      </c>
      <c r="B36" s="18">
        <v>1.49</v>
      </c>
      <c r="C36" s="3"/>
      <c r="D36" s="16"/>
      <c r="E36" s="16"/>
      <c r="F36" s="3"/>
    </row>
    <row r="37" spans="1:9" x14ac:dyDescent="0.25">
      <c r="A37" s="4">
        <v>65</v>
      </c>
      <c r="B37" s="18">
        <v>1.35</v>
      </c>
      <c r="C37" s="3"/>
      <c r="D37" s="16"/>
      <c r="E37" s="16"/>
      <c r="F37" s="3"/>
    </row>
    <row r="38" spans="1:9" x14ac:dyDescent="0.25">
      <c r="A38" s="4">
        <v>70</v>
      </c>
      <c r="B38" s="18">
        <v>1.22</v>
      </c>
      <c r="C38" s="3"/>
      <c r="D38" s="16"/>
      <c r="E38" s="16"/>
      <c r="F38" s="3"/>
    </row>
    <row r="39" spans="1:9" x14ac:dyDescent="0.25">
      <c r="A39" s="4">
        <v>75</v>
      </c>
      <c r="B39" s="18">
        <v>1.1100000000000001</v>
      </c>
      <c r="C39" s="3"/>
      <c r="D39" s="16"/>
      <c r="E39" s="16"/>
      <c r="F39" s="3"/>
      <c r="H39" t="s">
        <v>10</v>
      </c>
      <c r="I39">
        <f>SUM(F24:F39)</f>
        <v>0</v>
      </c>
    </row>
    <row r="41" spans="1:9" x14ac:dyDescent="0.25">
      <c r="A41" s="15" t="s">
        <v>33</v>
      </c>
    </row>
    <row r="42" spans="1:9" x14ac:dyDescent="0.25">
      <c r="A42" t="s">
        <v>29</v>
      </c>
      <c r="C42" t="s">
        <v>11</v>
      </c>
      <c r="D42" s="16"/>
      <c r="E42" t="s">
        <v>7</v>
      </c>
      <c r="F42" t="s">
        <v>8</v>
      </c>
      <c r="G42" s="3"/>
      <c r="H42" t="s">
        <v>9</v>
      </c>
    </row>
    <row r="43" spans="1:9" x14ac:dyDescent="0.25">
      <c r="A43" s="19" t="s">
        <v>0</v>
      </c>
      <c r="B43" s="19" t="s">
        <v>2</v>
      </c>
      <c r="C43" t="s">
        <v>1</v>
      </c>
      <c r="D43" t="s">
        <v>3</v>
      </c>
      <c r="E43" t="s">
        <v>4</v>
      </c>
    </row>
    <row r="44" spans="1:9" x14ac:dyDescent="0.25">
      <c r="A44" s="4">
        <f>A24</f>
        <v>0</v>
      </c>
      <c r="B44" s="4">
        <f>B24</f>
        <v>4.5</v>
      </c>
      <c r="C44" s="3"/>
      <c r="D44" s="3"/>
      <c r="E44" s="3"/>
      <c r="G44" t="s">
        <v>5</v>
      </c>
      <c r="H44">
        <f>SUM(E44:E59)</f>
        <v>0</v>
      </c>
    </row>
    <row r="45" spans="1:9" x14ac:dyDescent="0.25">
      <c r="A45" s="4">
        <f t="shared" ref="A45:B45" si="0">A25</f>
        <v>5</v>
      </c>
      <c r="B45" s="4">
        <f t="shared" si="0"/>
        <v>4.71</v>
      </c>
      <c r="C45" s="3"/>
      <c r="D45" s="3"/>
      <c r="E45" s="3"/>
    </row>
    <row r="46" spans="1:9" x14ac:dyDescent="0.25">
      <c r="A46" s="4">
        <f t="shared" ref="A46:B46" si="1">A26</f>
        <v>10</v>
      </c>
      <c r="B46" s="4">
        <f t="shared" si="1"/>
        <v>4.2699999999999996</v>
      </c>
      <c r="C46" s="3"/>
      <c r="D46" s="3"/>
      <c r="E46" s="3"/>
    </row>
    <row r="47" spans="1:9" x14ac:dyDescent="0.25">
      <c r="A47" s="4">
        <f t="shared" ref="A47:B47" si="2">A27</f>
        <v>15</v>
      </c>
      <c r="B47" s="4">
        <f t="shared" si="2"/>
        <v>3.67</v>
      </c>
      <c r="C47" s="3"/>
      <c r="D47" s="3"/>
      <c r="E47" s="3"/>
    </row>
    <row r="48" spans="1:9" x14ac:dyDescent="0.25">
      <c r="A48" s="4">
        <f t="shared" ref="A48:B48" si="3">A28</f>
        <v>20</v>
      </c>
      <c r="B48" s="4">
        <f t="shared" si="3"/>
        <v>3.32</v>
      </c>
      <c r="C48" s="3"/>
      <c r="D48" s="3"/>
      <c r="E48" s="3"/>
    </row>
    <row r="49" spans="1:8" x14ac:dyDescent="0.25">
      <c r="A49" s="4">
        <f t="shared" ref="A49:B49" si="4">A29</f>
        <v>25</v>
      </c>
      <c r="B49" s="4">
        <f t="shared" si="4"/>
        <v>3</v>
      </c>
      <c r="C49" s="3"/>
      <c r="D49" s="3"/>
      <c r="E49" s="3"/>
    </row>
    <row r="50" spans="1:8" x14ac:dyDescent="0.25">
      <c r="A50" s="4">
        <f t="shared" ref="A50:B50" si="5">A30</f>
        <v>30</v>
      </c>
      <c r="B50" s="4">
        <f t="shared" si="5"/>
        <v>2.72</v>
      </c>
      <c r="C50" s="3"/>
      <c r="D50" s="3"/>
      <c r="E50" s="3"/>
    </row>
    <row r="51" spans="1:8" x14ac:dyDescent="0.25">
      <c r="A51" s="4">
        <f t="shared" ref="A51:B51" si="6">A31</f>
        <v>35</v>
      </c>
      <c r="B51" s="4">
        <f t="shared" si="6"/>
        <v>2.46</v>
      </c>
      <c r="C51" s="3"/>
      <c r="D51" s="3"/>
      <c r="E51" s="3"/>
    </row>
    <row r="52" spans="1:8" x14ac:dyDescent="0.25">
      <c r="A52" s="4">
        <f t="shared" ref="A52:B52" si="7">A32</f>
        <v>40</v>
      </c>
      <c r="B52" s="4">
        <f t="shared" si="7"/>
        <v>2.23</v>
      </c>
      <c r="C52" s="3"/>
      <c r="D52" s="3"/>
      <c r="E52" s="3"/>
    </row>
    <row r="53" spans="1:8" x14ac:dyDescent="0.25">
      <c r="A53" s="4">
        <f t="shared" ref="A53:B53" si="8">A33</f>
        <v>45</v>
      </c>
      <c r="B53" s="4">
        <f t="shared" si="8"/>
        <v>2.0099999999999998</v>
      </c>
      <c r="C53" s="3"/>
      <c r="D53" s="3"/>
      <c r="E53" s="3"/>
    </row>
    <row r="54" spans="1:8" x14ac:dyDescent="0.25">
      <c r="A54" s="4">
        <f t="shared" ref="A54:B54" si="9">A34</f>
        <v>50</v>
      </c>
      <c r="B54" s="4">
        <f t="shared" si="9"/>
        <v>1.82</v>
      </c>
      <c r="C54" s="3"/>
      <c r="D54" s="3"/>
      <c r="E54" s="3"/>
    </row>
    <row r="55" spans="1:8" x14ac:dyDescent="0.25">
      <c r="A55" s="4">
        <f t="shared" ref="A55:B55" si="10">A35</f>
        <v>55</v>
      </c>
      <c r="B55" s="4">
        <f t="shared" si="10"/>
        <v>1.65</v>
      </c>
      <c r="C55" s="3"/>
      <c r="D55" s="3"/>
      <c r="E55" s="3"/>
    </row>
    <row r="56" spans="1:8" x14ac:dyDescent="0.25">
      <c r="A56" s="4">
        <f t="shared" ref="A56:B56" si="11">A36</f>
        <v>60</v>
      </c>
      <c r="B56" s="4">
        <f t="shared" si="11"/>
        <v>1.49</v>
      </c>
      <c r="C56" s="3"/>
      <c r="D56" s="3"/>
      <c r="E56" s="3"/>
    </row>
    <row r="57" spans="1:8" x14ac:dyDescent="0.25">
      <c r="A57" s="4">
        <f t="shared" ref="A57:B57" si="12">A37</f>
        <v>65</v>
      </c>
      <c r="B57" s="4">
        <f t="shared" si="12"/>
        <v>1.35</v>
      </c>
      <c r="C57" s="3"/>
      <c r="D57" s="3"/>
      <c r="E57" s="3"/>
    </row>
    <row r="58" spans="1:8" x14ac:dyDescent="0.25">
      <c r="A58" s="4">
        <f t="shared" ref="A58:B58" si="13">A38</f>
        <v>70</v>
      </c>
      <c r="B58" s="4">
        <f t="shared" si="13"/>
        <v>1.22</v>
      </c>
      <c r="C58" s="3"/>
      <c r="D58" s="3"/>
      <c r="E58" s="3"/>
    </row>
    <row r="59" spans="1:8" x14ac:dyDescent="0.25">
      <c r="A59" s="4">
        <f t="shared" ref="A59:B59" si="14">A39</f>
        <v>75</v>
      </c>
      <c r="B59" s="4">
        <f t="shared" si="14"/>
        <v>1.1100000000000001</v>
      </c>
      <c r="C59" s="3"/>
      <c r="D59" s="3"/>
      <c r="E59" s="3"/>
      <c r="G59" t="s">
        <v>10</v>
      </c>
      <c r="H59">
        <f>SUM(E44:E59)</f>
        <v>0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7:L42"/>
  <sheetViews>
    <sheetView topLeftCell="A22" workbookViewId="0">
      <selection activeCell="A38" sqref="A38:XFD43"/>
    </sheetView>
  </sheetViews>
  <sheetFormatPr defaultRowHeight="13.2" x14ac:dyDescent="0.25"/>
  <sheetData>
    <row r="37" spans="1:12" x14ac:dyDescent="0.25">
      <c r="L37" s="1"/>
    </row>
    <row r="39" spans="1:12" x14ac:dyDescent="0.25">
      <c r="A39" t="s">
        <v>15</v>
      </c>
    </row>
    <row r="40" spans="1:12" x14ac:dyDescent="0.25">
      <c r="A40" t="s">
        <v>16</v>
      </c>
    </row>
    <row r="41" spans="1:12" x14ac:dyDescent="0.25">
      <c r="A41" t="s">
        <v>17</v>
      </c>
    </row>
    <row r="42" spans="1:12" x14ac:dyDescent="0.25">
      <c r="A42" t="s">
        <v>18</v>
      </c>
      <c r="J42">
        <v>2</v>
      </c>
      <c r="K42" t="s">
        <v>19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1. řad </vt:lpstr>
      <vt:lpstr>List1</vt:lpstr>
    </vt:vector>
  </TitlesOfParts>
  <Company>PřF 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2007-03-08T08:00:37Z</dcterms:created>
  <dcterms:modified xsi:type="dcterms:W3CDTF">2021-04-13T12:39:57Z</dcterms:modified>
</cp:coreProperties>
</file>