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ink/ink1.xml" ContentType="application/inkml+xml"/>
  <Override PartName="/xl/ink/ink2.xml" ContentType="application/inkml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47047\Desktop\"/>
    </mc:Choice>
  </mc:AlternateContent>
  <xr:revisionPtr revIDLastSave="0" documentId="8_{743F4B3E-9DB1-420B-BAD0-90987ACE52B0}" xr6:coauthVersionLast="47" xr6:coauthVersionMax="47" xr10:uidLastSave="{00000000-0000-0000-0000-000000000000}"/>
  <bookViews>
    <workbookView xWindow="-120" yWindow="-120" windowWidth="29040" windowHeight="15720" xr2:uid="{8A28D41E-385E-4E69-A4AB-2B99D43D7CFA}"/>
  </bookViews>
  <sheets>
    <sheet name="Kv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6" i="1" l="1"/>
  <c r="B77" i="1"/>
  <c r="B75" i="1"/>
  <c r="P72" i="1"/>
  <c r="S63" i="1"/>
  <c r="R63" i="1"/>
  <c r="R66" i="1" s="1"/>
  <c r="Q63" i="1"/>
  <c r="Q67" i="1" s="1"/>
  <c r="K72" i="1"/>
  <c r="N63" i="1"/>
  <c r="M63" i="1"/>
  <c r="L63" i="1"/>
  <c r="L68" i="1" s="1"/>
  <c r="F72" i="1"/>
  <c r="H68" i="1"/>
  <c r="I68" i="1"/>
  <c r="G68" i="1"/>
  <c r="I62" i="1"/>
  <c r="H62" i="1"/>
  <c r="G62" i="1"/>
  <c r="A72" i="1"/>
  <c r="B67" i="1"/>
  <c r="D67" i="1"/>
  <c r="D68" i="1"/>
  <c r="D66" i="1"/>
  <c r="C68" i="1"/>
  <c r="C67" i="1"/>
  <c r="C66" i="1"/>
  <c r="B68" i="1"/>
  <c r="B69" i="1" s="1"/>
  <c r="B66" i="1"/>
  <c r="C63" i="1"/>
  <c r="D63" i="1"/>
  <c r="B63" i="1"/>
  <c r="A34" i="1"/>
  <c r="I30" i="1"/>
  <c r="I31" i="1" s="1"/>
  <c r="H29" i="1"/>
  <c r="I29" i="1"/>
  <c r="H30" i="1"/>
  <c r="G30" i="1"/>
  <c r="G29" i="1"/>
  <c r="C31" i="1"/>
  <c r="D31" i="1"/>
  <c r="B31" i="1"/>
  <c r="K6" i="1"/>
  <c r="Q66" i="1" l="1"/>
  <c r="S66" i="1" s="1"/>
  <c r="R67" i="1"/>
  <c r="S67" i="1" s="1"/>
  <c r="L67" i="1"/>
  <c r="L69" i="1" s="1"/>
  <c r="M68" i="1"/>
  <c r="N68" i="1" s="1"/>
  <c r="M67" i="1"/>
  <c r="M69" i="1" s="1"/>
  <c r="D69" i="1"/>
  <c r="C69" i="1"/>
  <c r="H31" i="1"/>
  <c r="G31" i="1"/>
  <c r="H66" i="1"/>
  <c r="H67" i="1"/>
  <c r="G66" i="1"/>
  <c r="G67" i="1"/>
  <c r="I67" i="1"/>
  <c r="R69" i="1" l="1"/>
  <c r="Q69" i="1"/>
  <c r="S69" i="1"/>
  <c r="N67" i="1"/>
  <c r="N69" i="1" s="1"/>
  <c r="I66" i="1"/>
</calcChain>
</file>

<file path=xl/sharedStrings.xml><?xml version="1.0" encoding="utf-8"?>
<sst xmlns="http://schemas.openxmlformats.org/spreadsheetml/2006/main" count="89" uniqueCount="29">
  <si>
    <t>A</t>
  </si>
  <si>
    <t>B</t>
  </si>
  <si>
    <t>C</t>
  </si>
  <si>
    <t>D</t>
  </si>
  <si>
    <t>celkem</t>
  </si>
  <si>
    <t>%</t>
  </si>
  <si>
    <t>známka z JA002</t>
  </si>
  <si>
    <t>1. V tabulce jsou výsledky jazykových zkoušek z angličtiny u studentů PřF na podzim 2021. Vizualizujte data.</t>
  </si>
  <si>
    <t>2. Z 290 kontrolních buněk bylo 20 mrtvých. Z 310 buněk inkubovaných s patogenem bylo 34 mrtvých. Bude nás zajímat, jestli patogen snižuje životaschopnost buněk.</t>
  </si>
  <si>
    <t>3. Tři skupiny studentů během přípravy na zkoušku pily různé množství kávy. Ze 150 studentů, kteří kávu nepili, jich zkoušku splnilo 117. Ze 100 těch, kteří pili 1-2 šálky denně, jich zkoušku splnilo 86. Z 80 těch, kteří pili více kávy, jich zkoušku splnilo 56. Vizualizuje data a vyhodnoťe rozdíly v úspěšnosti mezi skupinami.</t>
  </si>
  <si>
    <t>Obr. 1 Úspěšnost u zkoušky z angličtiny, uvedená v procentech studentů hodnocených známkou A (modře), B (oranžově), C (šedě) a D (žlutě).</t>
  </si>
  <si>
    <t>Kontrola</t>
  </si>
  <si>
    <t>Patogen</t>
  </si>
  <si>
    <t>Živé</t>
  </si>
  <si>
    <t>Mrtvé</t>
  </si>
  <si>
    <t>Suma</t>
  </si>
  <si>
    <t>očekávané četnosti</t>
  </si>
  <si>
    <t>Chi square</t>
  </si>
  <si>
    <t>Počty živých (modře) a mrtvých (oranžově) buněk v kontrolním vzorku a ve vzorku inkubovaném s patogenem.</t>
  </si>
  <si>
    <t>bez kávy</t>
  </si>
  <si>
    <t>1-2 šálky</t>
  </si>
  <si>
    <t>&gt;2 šálky</t>
  </si>
  <si>
    <t>splněno</t>
  </si>
  <si>
    <t>nesplněno</t>
  </si>
  <si>
    <t>suma</t>
  </si>
  <si>
    <t>očekávané</t>
  </si>
  <si>
    <t>chi square test</t>
  </si>
  <si>
    <t>procentuální úspěšnost</t>
  </si>
  <si>
    <t>Počty úspěšných (modře) a neúspěšných (oranžově) studentů, kteří pili různé množství kávy. Hvězdičky označují statisticky významný rozdíl (*, P &lt; 0,05; **, P &lt; 0,01; ***, P &lt; 0,001).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</si>
</sst>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2" tint="-0.249977111117893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0" fontId="2" fillId="0" borderId="0" xfId="0" applyFont="1"/>
    <xf numFmtId="165" fontId="2" fillId="0" borderId="0" xfId="0" applyNumberFormat="1" applyFont="1"/>
    <xf numFmtId="0" fontId="1" fillId="0" borderId="0" xfId="0" applyFont="1"/>
    <xf numFmtId="1" fontId="2" fillId="0" borderId="0" xfId="0" applyNumberFormat="1" applyFont="1"/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164" fontId="4" fillId="0" borderId="0" xfId="0" applyNumberFormat="1" applyFont="1" applyAlignment="1">
      <alignment wrapText="1"/>
    </xf>
    <xf numFmtId="164" fontId="4" fillId="0" borderId="0" xfId="0" applyNumberFormat="1" applyFont="1"/>
  </cellXfs>
  <cellStyles count="2">
    <cellStyle name="Normal 3" xfId="1" xr:uid="{A923ABEF-F6BB-4820-9287-06D0FCD49DC5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CD6-468F-9636-3A2F2E124A1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CD6-468F-9636-3A2F2E124A1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CD6-468F-9636-3A2F2E124A14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CD6-468F-9636-3A2F2E124A14}"/>
              </c:ext>
            </c:extLst>
          </c:dPt>
          <c:cat>
            <c:strRef>
              <c:f>Kval!$J$2:$J$5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Kval!$K$2:$K$5</c:f>
              <c:numCache>
                <c:formatCode>General</c:formatCode>
                <c:ptCount val="4"/>
                <c:pt idx="0">
                  <c:v>60.2</c:v>
                </c:pt>
                <c:pt idx="1">
                  <c:v>29.1</c:v>
                </c:pt>
                <c:pt idx="2">
                  <c:v>10.199999999999999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9-4FFE-8BB6-2F2C4AA38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Kval!$B$28</c:f>
              <c:strCache>
                <c:ptCount val="1"/>
                <c:pt idx="0">
                  <c:v>Živé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Kval!$A$29:$A$30</c:f>
              <c:strCache>
                <c:ptCount val="2"/>
                <c:pt idx="0">
                  <c:v>Kontrola</c:v>
                </c:pt>
                <c:pt idx="1">
                  <c:v>Patogen</c:v>
                </c:pt>
              </c:strCache>
            </c:strRef>
          </c:cat>
          <c:val>
            <c:numRef>
              <c:f>Kval!$B$29:$B$30</c:f>
              <c:numCache>
                <c:formatCode>General</c:formatCode>
                <c:ptCount val="2"/>
                <c:pt idx="0">
                  <c:v>270</c:v>
                </c:pt>
                <c:pt idx="1">
                  <c:v>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C9-4889-B4A2-9D762FC59AE6}"/>
            </c:ext>
          </c:extLst>
        </c:ser>
        <c:ser>
          <c:idx val="1"/>
          <c:order val="1"/>
          <c:tx>
            <c:strRef>
              <c:f>Kval!$C$28</c:f>
              <c:strCache>
                <c:ptCount val="1"/>
                <c:pt idx="0">
                  <c:v>Mrtvé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Kval!$A$29:$A$30</c:f>
              <c:strCache>
                <c:ptCount val="2"/>
                <c:pt idx="0">
                  <c:v>Kontrola</c:v>
                </c:pt>
                <c:pt idx="1">
                  <c:v>Patogen</c:v>
                </c:pt>
              </c:strCache>
            </c:strRef>
          </c:cat>
          <c:val>
            <c:numRef>
              <c:f>Kval!$C$29:$C$30</c:f>
              <c:numCache>
                <c:formatCode>General</c:formatCode>
                <c:ptCount val="2"/>
                <c:pt idx="0">
                  <c:v>20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C9-4889-B4A2-9D762FC59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5734927"/>
        <c:axId val="235742831"/>
      </c:barChart>
      <c:catAx>
        <c:axId val="2357349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35742831"/>
        <c:crosses val="autoZero"/>
        <c:auto val="1"/>
        <c:lblAlgn val="ctr"/>
        <c:lblOffset val="100"/>
        <c:noMultiLvlLbl val="0"/>
      </c:catAx>
      <c:valAx>
        <c:axId val="235742831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>
                    <a:solidFill>
                      <a:sysClr val="windowText" lastClr="000000"/>
                    </a:solidFill>
                  </a:rPr>
                  <a:t>Počet buněk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35734927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Kval!$B$59</c:f>
              <c:strCache>
                <c:ptCount val="1"/>
                <c:pt idx="0">
                  <c:v>splněno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Kval!$A$60:$A$62</c:f>
              <c:strCache>
                <c:ptCount val="3"/>
                <c:pt idx="0">
                  <c:v>bez kávy</c:v>
                </c:pt>
                <c:pt idx="1">
                  <c:v>1-2 šálky</c:v>
                </c:pt>
                <c:pt idx="2">
                  <c:v>&gt;2 šálky</c:v>
                </c:pt>
              </c:strCache>
            </c:strRef>
          </c:cat>
          <c:val>
            <c:numRef>
              <c:f>Kval!$B$60:$B$62</c:f>
              <c:numCache>
                <c:formatCode>General</c:formatCode>
                <c:ptCount val="3"/>
                <c:pt idx="0">
                  <c:v>117</c:v>
                </c:pt>
                <c:pt idx="1">
                  <c:v>86</c:v>
                </c:pt>
                <c:pt idx="2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20-43F4-BA56-C1A476C9BB3F}"/>
            </c:ext>
          </c:extLst>
        </c:ser>
        <c:ser>
          <c:idx val="1"/>
          <c:order val="1"/>
          <c:tx>
            <c:strRef>
              <c:f>Kval!$C$59</c:f>
              <c:strCache>
                <c:ptCount val="1"/>
                <c:pt idx="0">
                  <c:v>nesplněno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Kval!$A$60:$A$62</c:f>
              <c:strCache>
                <c:ptCount val="3"/>
                <c:pt idx="0">
                  <c:v>bez kávy</c:v>
                </c:pt>
                <c:pt idx="1">
                  <c:v>1-2 šálky</c:v>
                </c:pt>
                <c:pt idx="2">
                  <c:v>&gt;2 šálky</c:v>
                </c:pt>
              </c:strCache>
            </c:strRef>
          </c:cat>
          <c:val>
            <c:numRef>
              <c:f>Kval!$C$60:$C$62</c:f>
              <c:numCache>
                <c:formatCode>General</c:formatCode>
                <c:ptCount val="3"/>
                <c:pt idx="0">
                  <c:v>33</c:v>
                </c:pt>
                <c:pt idx="1">
                  <c:v>14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20-43F4-BA56-C1A476C9B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0802127"/>
        <c:axId val="170824175"/>
      </c:barChart>
      <c:catAx>
        <c:axId val="1708021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0824175"/>
        <c:crosses val="autoZero"/>
        <c:auto val="1"/>
        <c:lblAlgn val="ctr"/>
        <c:lblOffset val="100"/>
        <c:noMultiLvlLbl val="0"/>
      </c:catAx>
      <c:valAx>
        <c:axId val="17082417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Počet studentů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0802127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ustomXml" Target="../ink/ink5.xml"/><Relationship Id="rId3" Type="http://schemas.openxmlformats.org/officeDocument/2006/relationships/image" Target="../media/image1.png"/><Relationship Id="rId7" Type="http://schemas.openxmlformats.org/officeDocument/2006/relationships/customXml" Target="../ink/ink4.xml"/><Relationship Id="rId12" Type="http://schemas.openxmlformats.org/officeDocument/2006/relationships/chart" Target="../charts/chart3.xml"/><Relationship Id="rId2" Type="http://schemas.openxmlformats.org/officeDocument/2006/relationships/customXml" Target="../ink/ink1.xml"/><Relationship Id="rId1" Type="http://schemas.openxmlformats.org/officeDocument/2006/relationships/chart" Target="../charts/chart1.xml"/><Relationship Id="rId6" Type="http://schemas.openxmlformats.org/officeDocument/2006/relationships/customXml" Target="../ink/ink3.xml"/><Relationship Id="rId11" Type="http://schemas.openxmlformats.org/officeDocument/2006/relationships/customXml" Target="../ink/ink7.xml"/><Relationship Id="rId5" Type="http://schemas.openxmlformats.org/officeDocument/2006/relationships/chart" Target="../charts/chart2.xml"/><Relationship Id="rId10" Type="http://schemas.openxmlformats.org/officeDocument/2006/relationships/customXml" Target="../ink/ink6.xml"/><Relationship Id="rId4" Type="http://schemas.openxmlformats.org/officeDocument/2006/relationships/customXml" Target="../ink/ink2.xml"/><Relationship Id="rId9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457932</xdr:colOff>
      <xdr:row>4</xdr:row>
      <xdr:rowOff>130419</xdr:rowOff>
    </xdr:from>
    <xdr:to>
      <xdr:col>6</xdr:col>
      <xdr:colOff>256443</xdr:colOff>
      <xdr:row>19</xdr:row>
      <xdr:rowOff>16119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50FB96AB-D300-4E33-9832-00ABDA7413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534501</xdr:colOff>
      <xdr:row>10</xdr:row>
      <xdr:rowOff>146280</xdr:rowOff>
    </xdr:from>
    <xdr:to>
      <xdr:col>4</xdr:col>
      <xdr:colOff>534861</xdr:colOff>
      <xdr:row>10</xdr:row>
      <xdr:rowOff>146640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3" name="Rukopis 2">
              <a:extLst>
                <a:ext uri="{FF2B5EF4-FFF2-40B4-BE49-F238E27FC236}">
                  <a16:creationId xmlns:a16="http://schemas.microsoft.com/office/drawing/2014/main" id="{67C05173-6EFD-4A05-97C3-CD51FEAB64EA}"/>
                </a:ext>
              </a:extLst>
            </xdr14:cNvPr>
            <xdr14:cNvContentPartPr/>
          </xdr14:nvContentPartPr>
          <xdr14:nvPr macro=""/>
          <xdr14:xfrm>
            <a:off x="3179520" y="2051280"/>
            <a:ext cx="360" cy="360"/>
          </xdr14:xfrm>
        </xdr:contentPart>
      </mc:Choice>
      <mc:Fallback xmlns="">
        <xdr:pic>
          <xdr:nvPicPr>
            <xdr:cNvPr id="3" name="Rukopis 2">
              <a:extLst>
                <a:ext uri="{FF2B5EF4-FFF2-40B4-BE49-F238E27FC236}">
                  <a16:creationId xmlns:a16="http://schemas.microsoft.com/office/drawing/2014/main" id="{67C05173-6EFD-4A05-97C3-CD51FEAB64EA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3170880" y="2042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6</xdr:col>
      <xdr:colOff>527665</xdr:colOff>
      <xdr:row>27</xdr:row>
      <xdr:rowOff>117000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8" name="Rukopis 7">
              <a:extLst>
                <a:ext uri="{FF2B5EF4-FFF2-40B4-BE49-F238E27FC236}">
                  <a16:creationId xmlns:a16="http://schemas.microsoft.com/office/drawing/2014/main" id="{24366B6F-A176-4332-B3AE-4DDBE74136A9}"/>
                </a:ext>
              </a:extLst>
            </xdr14:cNvPr>
            <xdr14:cNvContentPartPr/>
          </xdr14:nvContentPartPr>
          <xdr14:nvPr macro=""/>
          <xdr14:xfrm>
            <a:off x="1135800" y="5253173"/>
            <a:ext cx="360" cy="360"/>
          </xdr14:xfrm>
        </xdr:contentPart>
      </mc:Choice>
      <mc:Fallback xmlns="">
        <xdr:pic>
          <xdr:nvPicPr>
            <xdr:cNvPr id="8" name="Rukopis 7">
              <a:extLst>
                <a:ext uri="{FF2B5EF4-FFF2-40B4-BE49-F238E27FC236}">
                  <a16:creationId xmlns:a16="http://schemas.microsoft.com/office/drawing/2014/main" id="{24366B6F-A176-4332-B3AE-4DDBE74136A9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126800" y="5244533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twoCellAnchor>
    <xdr:from>
      <xdr:col>9</xdr:col>
      <xdr:colOff>340702</xdr:colOff>
      <xdr:row>27</xdr:row>
      <xdr:rowOff>93785</xdr:rowOff>
    </xdr:from>
    <xdr:to>
      <xdr:col>15</xdr:col>
      <xdr:colOff>197827</xdr:colOff>
      <xdr:row>41</xdr:row>
      <xdr:rowOff>184639</xdr:rowOff>
    </xdr:to>
    <xdr:graphicFrame macro="">
      <xdr:nvGraphicFramePr>
        <xdr:cNvPr id="13" name="Graf 12">
          <a:extLst>
            <a:ext uri="{FF2B5EF4-FFF2-40B4-BE49-F238E27FC236}">
              <a16:creationId xmlns:a16="http://schemas.microsoft.com/office/drawing/2014/main" id="{FA2407C0-235D-49E1-84B3-052253B3D2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9</xdr:col>
      <xdr:colOff>556708</xdr:colOff>
      <xdr:row>32</xdr:row>
      <xdr:rowOff>65580</xdr:rowOff>
    </xdr:from>
    <xdr:to>
      <xdr:col>9</xdr:col>
      <xdr:colOff>557068</xdr:colOff>
      <xdr:row>32</xdr:row>
      <xdr:rowOff>65940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14" name="Rukopis 13">
              <a:extLst>
                <a:ext uri="{FF2B5EF4-FFF2-40B4-BE49-F238E27FC236}">
                  <a16:creationId xmlns:a16="http://schemas.microsoft.com/office/drawing/2014/main" id="{5FBED168-A026-4134-8AC3-43110FBDDFE3}"/>
                </a:ext>
              </a:extLst>
            </xdr14:cNvPr>
            <xdr14:cNvContentPartPr/>
          </xdr14:nvContentPartPr>
          <xdr14:nvPr macro=""/>
          <xdr14:xfrm>
            <a:off x="6242400" y="6154253"/>
            <a:ext cx="360" cy="360"/>
          </xdr14:xfrm>
        </xdr:contentPart>
      </mc:Choice>
      <mc:Fallback xmlns="">
        <xdr:pic>
          <xdr:nvPicPr>
            <xdr:cNvPr id="14" name="Rukopis 13">
              <a:extLst>
                <a:ext uri="{FF2B5EF4-FFF2-40B4-BE49-F238E27FC236}">
                  <a16:creationId xmlns:a16="http://schemas.microsoft.com/office/drawing/2014/main" id="{5FBED168-A026-4134-8AC3-43110FBDDFE3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6233400" y="6145613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432129</xdr:colOff>
      <xdr:row>40</xdr:row>
      <xdr:rowOff>175514</xdr:rowOff>
    </xdr:from>
    <xdr:to>
      <xdr:col>13</xdr:col>
      <xdr:colOff>432489</xdr:colOff>
      <xdr:row>40</xdr:row>
      <xdr:rowOff>175874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15" name="Rukopis 14">
              <a:extLst>
                <a:ext uri="{FF2B5EF4-FFF2-40B4-BE49-F238E27FC236}">
                  <a16:creationId xmlns:a16="http://schemas.microsoft.com/office/drawing/2014/main" id="{9DBEE23E-DD56-4C41-8DA7-2EC374C64285}"/>
                </a:ext>
              </a:extLst>
            </xdr14:cNvPr>
            <xdr14:cNvContentPartPr/>
          </xdr14:nvContentPartPr>
          <xdr14:nvPr macro=""/>
          <xdr14:xfrm>
            <a:off x="8550360" y="7773533"/>
            <a:ext cx="360" cy="360"/>
          </xdr14:xfrm>
        </xdr:contentPart>
      </mc:Choice>
      <mc:Fallback xmlns="">
        <xdr:pic>
          <xdr:nvPicPr>
            <xdr:cNvPr id="15" name="Rukopis 14">
              <a:extLst>
                <a:ext uri="{FF2B5EF4-FFF2-40B4-BE49-F238E27FC236}">
                  <a16:creationId xmlns:a16="http://schemas.microsoft.com/office/drawing/2014/main" id="{9DBEE23E-DD56-4C41-8DA7-2EC374C64285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8541360" y="7764893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395617</xdr:colOff>
      <xdr:row>66</xdr:row>
      <xdr:rowOff>72900</xdr:rowOff>
    </xdr:from>
    <xdr:to>
      <xdr:col>7</xdr:col>
      <xdr:colOff>395977</xdr:colOff>
      <xdr:row>66</xdr:row>
      <xdr:rowOff>73260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8">
          <xdr14:nvContentPartPr>
            <xdr14:cNvPr id="16" name="Rukopis 15">
              <a:extLst>
                <a:ext uri="{FF2B5EF4-FFF2-40B4-BE49-F238E27FC236}">
                  <a16:creationId xmlns:a16="http://schemas.microsoft.com/office/drawing/2014/main" id="{62C5AE7E-98DA-440E-9275-41EF9AF87695}"/>
                </a:ext>
              </a:extLst>
            </xdr14:cNvPr>
            <xdr14:cNvContentPartPr/>
          </xdr14:nvContentPartPr>
          <xdr14:nvPr macro=""/>
          <xdr14:xfrm>
            <a:off x="4865040" y="12623919"/>
            <a:ext cx="360" cy="360"/>
          </xdr14:xfrm>
        </xdr:contentPart>
      </mc:Choice>
      <mc:Fallback>
        <xdr:pic>
          <xdr:nvPicPr>
            <xdr:cNvPr id="16" name="Rukopis 15">
              <a:extLst>
                <a:ext uri="{FF2B5EF4-FFF2-40B4-BE49-F238E27FC236}">
                  <a16:creationId xmlns:a16="http://schemas.microsoft.com/office/drawing/2014/main" id="{62C5AE7E-98DA-440E-9275-41EF9AF87695}"/>
                </a:ext>
              </a:extLst>
            </xdr:cNvPr>
            <xdr:cNvPicPr/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4856040" y="12615279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241442</xdr:colOff>
      <xdr:row>72</xdr:row>
      <xdr:rowOff>7147</xdr:rowOff>
    </xdr:from>
    <xdr:to>
      <xdr:col>8</xdr:col>
      <xdr:colOff>241802</xdr:colOff>
      <xdr:row>72</xdr:row>
      <xdr:rowOff>7507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0">
          <xdr14:nvContentPartPr>
            <xdr14:cNvPr id="17" name="Rukopis 16">
              <a:extLst>
                <a:ext uri="{FF2B5EF4-FFF2-40B4-BE49-F238E27FC236}">
                  <a16:creationId xmlns:a16="http://schemas.microsoft.com/office/drawing/2014/main" id="{613D33A8-3363-43AF-AD2D-5F9445CD2304}"/>
                </a:ext>
              </a:extLst>
            </xdr14:cNvPr>
            <xdr14:cNvContentPartPr/>
          </xdr14:nvContentPartPr>
          <xdr14:nvPr macro=""/>
          <xdr14:xfrm>
            <a:off x="5319000" y="13693839"/>
            <a:ext cx="360" cy="360"/>
          </xdr14:xfrm>
        </xdr:contentPart>
      </mc:Choice>
      <mc:Fallback>
        <xdr:pic>
          <xdr:nvPicPr>
            <xdr:cNvPr id="17" name="Rukopis 16">
              <a:extLst>
                <a:ext uri="{FF2B5EF4-FFF2-40B4-BE49-F238E27FC236}">
                  <a16:creationId xmlns:a16="http://schemas.microsoft.com/office/drawing/2014/main" id="{613D33A8-3363-43AF-AD2D-5F9445CD2304}"/>
                </a:ext>
              </a:extLst>
            </xdr:cNvPr>
            <xdr:cNvPicPr/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5310360" y="13684839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15</xdr:col>
      <xdr:colOff>417565</xdr:colOff>
      <xdr:row>58</xdr:row>
      <xdr:rowOff>102540</xdr:rowOff>
    </xdr:from>
    <xdr:to>
      <xdr:col>15</xdr:col>
      <xdr:colOff>417925</xdr:colOff>
      <xdr:row>58</xdr:row>
      <xdr:rowOff>102900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1">
          <xdr14:nvContentPartPr>
            <xdr14:cNvPr id="18" name="Rukopis 17">
              <a:extLst>
                <a:ext uri="{FF2B5EF4-FFF2-40B4-BE49-F238E27FC236}">
                  <a16:creationId xmlns:a16="http://schemas.microsoft.com/office/drawing/2014/main" id="{3CE6E423-D8FC-4C83-836F-3C7D199944CC}"/>
                </a:ext>
              </a:extLst>
            </xdr14:cNvPr>
            <xdr14:cNvContentPartPr/>
          </xdr14:nvContentPartPr>
          <xdr14:nvPr macro=""/>
          <xdr14:xfrm>
            <a:off x="9979200" y="11129559"/>
            <a:ext cx="360" cy="360"/>
          </xdr14:xfrm>
        </xdr:contentPart>
      </mc:Choice>
      <mc:Fallback>
        <xdr:pic>
          <xdr:nvPicPr>
            <xdr:cNvPr id="18" name="Rukopis 17">
              <a:extLst>
                <a:ext uri="{FF2B5EF4-FFF2-40B4-BE49-F238E27FC236}">
                  <a16:creationId xmlns:a16="http://schemas.microsoft.com/office/drawing/2014/main" id="{3CE6E423-D8FC-4C83-836F-3C7D199944CC}"/>
                </a:ext>
              </a:extLst>
            </xdr:cNvPr>
            <xdr:cNvPicPr/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9970200" y="11120559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296740</xdr:colOff>
      <xdr:row>72</xdr:row>
      <xdr:rowOff>49823</xdr:rowOff>
    </xdr:from>
    <xdr:to>
      <xdr:col>7</xdr:col>
      <xdr:colOff>395653</xdr:colOff>
      <xdr:row>84</xdr:row>
      <xdr:rowOff>43962</xdr:rowOff>
    </xdr:to>
    <xdr:graphicFrame macro="">
      <xdr:nvGraphicFramePr>
        <xdr:cNvPr id="19" name="Graf 18">
          <a:extLst>
            <a:ext uri="{FF2B5EF4-FFF2-40B4-BE49-F238E27FC236}">
              <a16:creationId xmlns:a16="http://schemas.microsoft.com/office/drawing/2014/main" id="{18968BA7-4609-493B-A512-12E0A0AEC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512884</xdr:colOff>
      <xdr:row>76</xdr:row>
      <xdr:rowOff>0</xdr:rowOff>
    </xdr:from>
    <xdr:to>
      <xdr:col>6</xdr:col>
      <xdr:colOff>512885</xdr:colOff>
      <xdr:row>76</xdr:row>
      <xdr:rowOff>0</xdr:rowOff>
    </xdr:to>
    <xdr:cxnSp macro="">
      <xdr:nvCxnSpPr>
        <xdr:cNvPr id="21" name="Přímá spojnice 20">
          <a:extLst>
            <a:ext uri="{FF2B5EF4-FFF2-40B4-BE49-F238E27FC236}">
              <a16:creationId xmlns:a16="http://schemas.microsoft.com/office/drawing/2014/main" id="{7EA867BF-7075-406A-ABF0-F654D0D113AF}"/>
            </a:ext>
          </a:extLst>
        </xdr:cNvPr>
        <xdr:cNvCxnSpPr/>
      </xdr:nvCxnSpPr>
      <xdr:spPr>
        <a:xfrm>
          <a:off x="3766038" y="14448692"/>
          <a:ext cx="60813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43962</xdr:colOff>
      <xdr:row>74</xdr:row>
      <xdr:rowOff>139212</xdr:rowOff>
    </xdr:from>
    <xdr:to>
      <xdr:col>6</xdr:col>
      <xdr:colOff>373674</xdr:colOff>
      <xdr:row>75</xdr:row>
      <xdr:rowOff>139212</xdr:rowOff>
    </xdr:to>
    <xdr:sp macro="" textlink="">
      <xdr:nvSpPr>
        <xdr:cNvPr id="22" name="TextovéPole 21">
          <a:extLst>
            <a:ext uri="{FF2B5EF4-FFF2-40B4-BE49-F238E27FC236}">
              <a16:creationId xmlns:a16="http://schemas.microsoft.com/office/drawing/2014/main" id="{6544A7AF-3DD9-4BD3-9086-2AD6CD3908BE}"/>
            </a:ext>
          </a:extLst>
        </xdr:cNvPr>
        <xdr:cNvSpPr txBox="1"/>
      </xdr:nvSpPr>
      <xdr:spPr>
        <a:xfrm>
          <a:off x="3905250" y="14206904"/>
          <a:ext cx="329712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**</a:t>
          </a:r>
        </a:p>
      </xdr:txBody>
    </xdr:sp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3-12T08:13:37.556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1,'0'0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3-12T08:24:58.676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1,'0'0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3-12T08:38:28.745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1,'0'0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3-12T08:43:40.632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1,'0'0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3-19T08:16:34.539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1,'0'0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3-19T08:16:36.608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0,'0'0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3-19T08:22:42.057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0,'0'0</inkml:trace>
</inkml: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69395-3CA0-4873-AC12-C4AE87137902}">
  <dimension ref="A1:AB88"/>
  <sheetViews>
    <sheetView tabSelected="1" topLeftCell="A62" zoomScale="130" zoomScaleNormal="130" workbookViewId="0">
      <selection activeCell="D86" sqref="D86:J88"/>
    </sheetView>
  </sheetViews>
  <sheetFormatPr defaultRowHeight="15" x14ac:dyDescent="0.25"/>
  <cols>
    <col min="2" max="2" width="9.42578125" customWidth="1"/>
    <col min="4" max="4" width="12" bestFit="1" customWidth="1"/>
    <col min="11" max="11" width="12.5703125" bestFit="1" customWidth="1"/>
    <col min="16" max="16" width="12.5703125" bestFit="1" customWidth="1"/>
    <col min="17" max="17" width="12" bestFit="1" customWidth="1"/>
  </cols>
  <sheetData>
    <row r="1" spans="1:24" x14ac:dyDescent="0.25">
      <c r="A1" s="8" t="s">
        <v>7</v>
      </c>
      <c r="B1" s="8"/>
      <c r="C1" s="8"/>
      <c r="D1" s="8"/>
      <c r="E1" s="8"/>
      <c r="F1" s="8"/>
      <c r="G1" s="8"/>
      <c r="H1" s="8"/>
      <c r="J1" t="s">
        <v>6</v>
      </c>
      <c r="K1" t="s">
        <v>5</v>
      </c>
    </row>
    <row r="2" spans="1:24" x14ac:dyDescent="0.25">
      <c r="A2" s="8"/>
      <c r="B2" s="8"/>
      <c r="C2" s="8"/>
      <c r="D2" s="8"/>
      <c r="E2" s="8"/>
      <c r="F2" s="8"/>
      <c r="G2" s="8"/>
      <c r="H2" s="8"/>
      <c r="J2" t="s">
        <v>0</v>
      </c>
      <c r="K2">
        <v>60.2</v>
      </c>
      <c r="M2" s="4"/>
      <c r="N2" s="4"/>
      <c r="O2" s="4"/>
      <c r="P2" s="4"/>
      <c r="X2" s="3"/>
    </row>
    <row r="3" spans="1:24" x14ac:dyDescent="0.25">
      <c r="B3" s="4"/>
      <c r="C3" s="4"/>
      <c r="D3" s="4"/>
      <c r="E3" s="4"/>
      <c r="F3" s="4"/>
      <c r="G3" s="4"/>
      <c r="J3" t="s">
        <v>1</v>
      </c>
      <c r="K3">
        <v>29.1</v>
      </c>
      <c r="M3" s="4"/>
      <c r="N3" s="4"/>
      <c r="O3" s="4"/>
      <c r="P3" s="4"/>
      <c r="X3" s="3"/>
    </row>
    <row r="4" spans="1:24" x14ac:dyDescent="0.25">
      <c r="B4" s="4"/>
      <c r="C4" s="5"/>
      <c r="D4" s="5"/>
      <c r="E4" s="5"/>
      <c r="F4" s="5"/>
      <c r="G4" s="4"/>
      <c r="J4" t="s">
        <v>2</v>
      </c>
      <c r="K4">
        <v>10.199999999999999</v>
      </c>
      <c r="M4" s="4"/>
      <c r="N4" s="4"/>
      <c r="O4" s="4"/>
      <c r="P4" s="4"/>
      <c r="X4" s="3"/>
    </row>
    <row r="5" spans="1:24" x14ac:dyDescent="0.25">
      <c r="J5" t="s">
        <v>3</v>
      </c>
      <c r="K5">
        <v>0.5</v>
      </c>
      <c r="M5" s="4"/>
      <c r="N5" s="4"/>
      <c r="O5" s="4"/>
      <c r="P5" s="4"/>
      <c r="X5" s="3"/>
    </row>
    <row r="6" spans="1:24" x14ac:dyDescent="0.25">
      <c r="J6" t="s">
        <v>4</v>
      </c>
      <c r="K6">
        <f>SUM(K2:K5)</f>
        <v>100.00000000000001</v>
      </c>
      <c r="M6" s="4"/>
      <c r="N6" s="4"/>
      <c r="O6" s="4"/>
      <c r="P6" s="4"/>
      <c r="X6" s="3"/>
    </row>
    <row r="7" spans="1:24" x14ac:dyDescent="0.25">
      <c r="M7" s="4"/>
      <c r="N7" s="4"/>
      <c r="O7" s="4"/>
      <c r="P7" s="4"/>
    </row>
    <row r="21" spans="1:27" ht="14.45" customHeight="1" x14ac:dyDescent="0.25">
      <c r="Q21" s="8"/>
      <c r="R21" s="8"/>
      <c r="S21" s="8"/>
      <c r="T21" s="8"/>
      <c r="U21" s="8"/>
      <c r="V21" s="8"/>
      <c r="W21" s="8"/>
    </row>
    <row r="22" spans="1:27" x14ac:dyDescent="0.25">
      <c r="C22" s="8" t="s">
        <v>10</v>
      </c>
      <c r="D22" s="8"/>
      <c r="E22" s="8"/>
      <c r="F22" s="8"/>
      <c r="G22" s="8"/>
      <c r="H22" s="8"/>
      <c r="I22" s="8"/>
      <c r="Q22" s="8"/>
      <c r="R22" s="8"/>
      <c r="S22" s="8"/>
      <c r="T22" s="8"/>
      <c r="U22" s="8"/>
      <c r="V22" s="8"/>
      <c r="W22" s="8"/>
    </row>
    <row r="23" spans="1:27" x14ac:dyDescent="0.25">
      <c r="C23" s="8"/>
      <c r="D23" s="8"/>
      <c r="E23" s="8"/>
      <c r="F23" s="8"/>
      <c r="G23" s="8"/>
      <c r="H23" s="8"/>
      <c r="I23" s="8"/>
      <c r="Q23" s="8"/>
      <c r="R23" s="8"/>
      <c r="S23" s="8"/>
      <c r="T23" s="8"/>
      <c r="U23" s="8"/>
      <c r="V23" s="8"/>
      <c r="W23" s="8"/>
    </row>
    <row r="24" spans="1:27" x14ac:dyDescent="0.25">
      <c r="C24" s="8"/>
      <c r="D24" s="8"/>
      <c r="E24" s="8"/>
      <c r="F24" s="8"/>
      <c r="G24" s="8"/>
      <c r="H24" s="8"/>
      <c r="I24" s="8"/>
    </row>
    <row r="25" spans="1:27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AA25" s="6"/>
    </row>
    <row r="26" spans="1:27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AA26" s="1"/>
    </row>
    <row r="27" spans="1:27" x14ac:dyDescent="0.25">
      <c r="A27" t="s">
        <v>8</v>
      </c>
      <c r="B27" s="7"/>
      <c r="C27" s="4"/>
      <c r="D27" s="4"/>
      <c r="E27" s="5"/>
      <c r="F27" s="4"/>
      <c r="G27" s="4"/>
      <c r="H27" s="4"/>
      <c r="I27" s="4"/>
      <c r="J27" s="4"/>
      <c r="K27" s="4"/>
      <c r="L27" s="4"/>
      <c r="M27" s="4"/>
      <c r="AA27" s="1"/>
    </row>
    <row r="28" spans="1:27" x14ac:dyDescent="0.25">
      <c r="B28" t="s">
        <v>13</v>
      </c>
      <c r="C28" t="s">
        <v>14</v>
      </c>
      <c r="D28" t="s">
        <v>15</v>
      </c>
      <c r="F28" t="s">
        <v>16</v>
      </c>
      <c r="G28" t="s">
        <v>13</v>
      </c>
      <c r="H28" t="s">
        <v>14</v>
      </c>
      <c r="I28" t="s">
        <v>15</v>
      </c>
      <c r="K28" s="4"/>
      <c r="L28" s="4"/>
      <c r="M28" s="4"/>
      <c r="AA28" s="1"/>
    </row>
    <row r="29" spans="1:27" x14ac:dyDescent="0.25">
      <c r="A29" t="s">
        <v>11</v>
      </c>
      <c r="B29">
        <v>270</v>
      </c>
      <c r="C29">
        <v>20</v>
      </c>
      <c r="D29">
        <v>290</v>
      </c>
      <c r="F29" t="s">
        <v>11</v>
      </c>
      <c r="G29">
        <f>D29*B31/D31</f>
        <v>263.89999999999998</v>
      </c>
      <c r="H29">
        <f>D29*C31/D31</f>
        <v>26.1</v>
      </c>
      <c r="I29">
        <f>SUM(G29:H29)</f>
        <v>290</v>
      </c>
      <c r="K29" s="4"/>
      <c r="L29" s="4"/>
      <c r="M29" s="4"/>
      <c r="AA29" s="1"/>
    </row>
    <row r="30" spans="1:27" x14ac:dyDescent="0.25">
      <c r="A30" t="s">
        <v>12</v>
      </c>
      <c r="B30">
        <v>276</v>
      </c>
      <c r="C30">
        <v>34</v>
      </c>
      <c r="D30">
        <v>310</v>
      </c>
      <c r="F30" t="s">
        <v>12</v>
      </c>
      <c r="G30">
        <f>D30*B31/D31</f>
        <v>282.10000000000002</v>
      </c>
      <c r="H30">
        <f>D30*C31/D31</f>
        <v>27.9</v>
      </c>
      <c r="I30">
        <f>SUM(G30:H30)</f>
        <v>310</v>
      </c>
      <c r="K30" s="4"/>
      <c r="L30" s="4"/>
      <c r="M30" s="4"/>
      <c r="AA30" s="1"/>
    </row>
    <row r="31" spans="1:27" x14ac:dyDescent="0.25">
      <c r="A31" t="s">
        <v>15</v>
      </c>
      <c r="B31">
        <f>SUM(B29:B30)</f>
        <v>546</v>
      </c>
      <c r="C31">
        <f t="shared" ref="C31:D31" si="0">SUM(C29:C30)</f>
        <v>54</v>
      </c>
      <c r="D31">
        <f t="shared" si="0"/>
        <v>600</v>
      </c>
      <c r="F31" t="s">
        <v>15</v>
      </c>
      <c r="G31">
        <f>SUM(G29:G30)</f>
        <v>546</v>
      </c>
      <c r="H31">
        <f t="shared" ref="H31" si="1">SUM(H29:H30)</f>
        <v>54</v>
      </c>
      <c r="I31">
        <f t="shared" ref="I31" si="2">SUM(I29:I30)</f>
        <v>600</v>
      </c>
      <c r="K31" s="4"/>
      <c r="L31" s="4"/>
      <c r="M31" s="4"/>
      <c r="AA31" s="1"/>
    </row>
    <row r="32" spans="1:27" x14ac:dyDescent="0.25">
      <c r="K32" s="4"/>
      <c r="L32" s="4"/>
      <c r="M32" s="4"/>
      <c r="AA32" s="1"/>
    </row>
    <row r="33" spans="1:28" x14ac:dyDescent="0.25">
      <c r="A33" t="s">
        <v>17</v>
      </c>
      <c r="K33" s="4"/>
      <c r="L33" s="4"/>
      <c r="M33" s="4"/>
      <c r="AA33" s="1"/>
    </row>
    <row r="34" spans="1:28" x14ac:dyDescent="0.25">
      <c r="A34" s="1">
        <f>_xlfn.CHISQ.TEST(B29:C30,G29:H30)</f>
        <v>8.1623937384937534E-2</v>
      </c>
      <c r="C34" s="1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:28" ht="14.45" customHeight="1" x14ac:dyDescent="0.25">
      <c r="B35" s="3"/>
      <c r="C35" s="3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28" ht="14.45" customHeight="1" x14ac:dyDescent="0.25">
      <c r="B36" s="3"/>
      <c r="C36" s="3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28" x14ac:dyDescent="0.25"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:28" x14ac:dyDescent="0.25">
      <c r="Q38" s="4"/>
      <c r="R38" s="4"/>
      <c r="S38" s="4"/>
      <c r="T38" s="4"/>
      <c r="U38" s="4"/>
      <c r="V38" s="4"/>
    </row>
    <row r="39" spans="1:28" x14ac:dyDescent="0.25">
      <c r="Q39" s="4"/>
      <c r="R39" s="4"/>
      <c r="S39" s="4"/>
      <c r="T39" s="4"/>
      <c r="U39" s="4"/>
      <c r="V39" s="4"/>
    </row>
    <row r="40" spans="1:28" x14ac:dyDescent="0.25">
      <c r="Q40" s="4"/>
      <c r="R40" s="4"/>
      <c r="S40" s="4"/>
      <c r="T40" s="4"/>
      <c r="U40" s="4"/>
      <c r="V40" s="4"/>
    </row>
    <row r="41" spans="1:28" x14ac:dyDescent="0.25">
      <c r="Q41" s="4"/>
      <c r="R41" s="4"/>
      <c r="S41" s="4"/>
      <c r="T41" s="4"/>
      <c r="U41" s="4"/>
      <c r="V41" s="4"/>
    </row>
    <row r="42" spans="1:28" x14ac:dyDescent="0.25">
      <c r="B42" s="2"/>
      <c r="C42" s="2"/>
      <c r="D42" s="2"/>
      <c r="H42" s="2"/>
    </row>
    <row r="43" spans="1:28" x14ac:dyDescent="0.25">
      <c r="B43" s="2"/>
      <c r="C43" s="2"/>
      <c r="D43" s="2"/>
      <c r="F43" s="2"/>
      <c r="G43" s="2"/>
      <c r="H43" s="2"/>
    </row>
    <row r="44" spans="1:28" x14ac:dyDescent="0.25">
      <c r="K44" s="9" t="s">
        <v>18</v>
      </c>
      <c r="L44" s="9"/>
      <c r="M44" s="9"/>
      <c r="N44" s="9"/>
      <c r="O44" s="9"/>
      <c r="P44" s="9"/>
      <c r="Q44" s="9"/>
      <c r="R44" s="2"/>
      <c r="S44" s="2"/>
      <c r="T44" s="2"/>
      <c r="U44" s="2"/>
      <c r="V44" s="2"/>
      <c r="Y44" s="2"/>
      <c r="Z44" s="2"/>
      <c r="AA44" s="2"/>
    </row>
    <row r="45" spans="1:28" x14ac:dyDescent="0.25">
      <c r="K45" s="9"/>
      <c r="L45" s="9"/>
      <c r="M45" s="9"/>
      <c r="N45" s="9"/>
      <c r="O45" s="9"/>
      <c r="P45" s="9"/>
      <c r="Q45" s="9"/>
      <c r="R45" s="2"/>
      <c r="S45" s="2"/>
      <c r="T45" s="2"/>
      <c r="U45" s="2"/>
      <c r="V45" s="2"/>
      <c r="Y45" s="2"/>
      <c r="Z45" s="2"/>
      <c r="AA45" s="2"/>
    </row>
    <row r="46" spans="1:28" x14ac:dyDescent="0.25">
      <c r="K46" s="9"/>
      <c r="L46" s="9"/>
      <c r="M46" s="9"/>
      <c r="N46" s="9"/>
      <c r="O46" s="9"/>
      <c r="P46" s="9"/>
      <c r="Q46" s="9"/>
      <c r="AA46" s="2"/>
    </row>
    <row r="47" spans="1:28" x14ac:dyDescent="0.25">
      <c r="B47" s="1"/>
    </row>
    <row r="49" spans="1:27" x14ac:dyDescent="0.25">
      <c r="R49" s="2"/>
      <c r="S49" s="2"/>
      <c r="T49" s="2"/>
      <c r="U49" s="2"/>
      <c r="Y49" s="2"/>
      <c r="Z49" s="2"/>
      <c r="AA49" s="2"/>
    </row>
    <row r="50" spans="1:27" x14ac:dyDescent="0.25">
      <c r="R50" s="2"/>
      <c r="S50" s="2"/>
      <c r="T50" s="2"/>
      <c r="U50" s="2"/>
      <c r="Y50" s="2"/>
      <c r="Z50" s="2"/>
      <c r="AA50" s="2"/>
    </row>
    <row r="51" spans="1:27" x14ac:dyDescent="0.25">
      <c r="AA51" s="2"/>
    </row>
    <row r="54" spans="1:27" x14ac:dyDescent="0.25">
      <c r="A54" s="8" t="s">
        <v>9</v>
      </c>
      <c r="B54" s="8"/>
      <c r="C54" s="8"/>
      <c r="D54" s="8"/>
      <c r="E54" s="8"/>
      <c r="F54" s="8"/>
      <c r="G54" s="8"/>
      <c r="H54" s="8"/>
    </row>
    <row r="55" spans="1:27" x14ac:dyDescent="0.25">
      <c r="A55" s="8"/>
      <c r="B55" s="8"/>
      <c r="C55" s="8"/>
      <c r="D55" s="8"/>
      <c r="E55" s="8"/>
      <c r="F55" s="8"/>
      <c r="G55" s="8"/>
      <c r="H55" s="8"/>
    </row>
    <row r="56" spans="1:27" x14ac:dyDescent="0.25">
      <c r="A56" s="8"/>
      <c r="B56" s="8"/>
      <c r="C56" s="8"/>
      <c r="D56" s="8"/>
      <c r="E56" s="8"/>
      <c r="F56" s="8"/>
      <c r="G56" s="8"/>
      <c r="H56" s="8"/>
    </row>
    <row r="57" spans="1:27" x14ac:dyDescent="0.25">
      <c r="A57" s="8"/>
      <c r="B57" s="8"/>
      <c r="C57" s="8"/>
      <c r="D57" s="8"/>
      <c r="E57" s="8"/>
      <c r="F57" s="8"/>
      <c r="G57" s="8"/>
      <c r="H57" s="8"/>
    </row>
    <row r="59" spans="1:27" x14ac:dyDescent="0.25">
      <c r="B59" t="s">
        <v>22</v>
      </c>
      <c r="C59" t="s">
        <v>23</v>
      </c>
      <c r="D59" t="s">
        <v>24</v>
      </c>
      <c r="G59" t="s">
        <v>22</v>
      </c>
      <c r="H59" t="s">
        <v>23</v>
      </c>
      <c r="I59" t="s">
        <v>24</v>
      </c>
      <c r="L59" t="s">
        <v>22</v>
      </c>
      <c r="M59" t="s">
        <v>23</v>
      </c>
      <c r="N59" t="s">
        <v>24</v>
      </c>
      <c r="Q59" t="s">
        <v>22</v>
      </c>
      <c r="R59" t="s">
        <v>23</v>
      </c>
      <c r="S59" t="s">
        <v>24</v>
      </c>
    </row>
    <row r="60" spans="1:27" x14ac:dyDescent="0.25">
      <c r="A60" t="s">
        <v>19</v>
      </c>
      <c r="B60">
        <v>117</v>
      </c>
      <c r="C60">
        <v>33</v>
      </c>
      <c r="D60">
        <v>150</v>
      </c>
      <c r="F60" t="s">
        <v>19</v>
      </c>
      <c r="G60">
        <v>117</v>
      </c>
      <c r="H60">
        <v>33</v>
      </c>
      <c r="I60">
        <v>150</v>
      </c>
      <c r="P60" t="s">
        <v>19</v>
      </c>
      <c r="Q60">
        <v>117</v>
      </c>
      <c r="R60">
        <v>33</v>
      </c>
      <c r="S60">
        <v>150</v>
      </c>
    </row>
    <row r="61" spans="1:27" x14ac:dyDescent="0.25">
      <c r="A61" t="s">
        <v>20</v>
      </c>
      <c r="B61">
        <v>86</v>
      </c>
      <c r="C61">
        <v>14</v>
      </c>
      <c r="D61">
        <v>100</v>
      </c>
      <c r="F61" t="s">
        <v>20</v>
      </c>
      <c r="G61">
        <v>86</v>
      </c>
      <c r="H61">
        <v>14</v>
      </c>
      <c r="I61">
        <v>100</v>
      </c>
      <c r="K61" t="s">
        <v>20</v>
      </c>
      <c r="L61">
        <v>86</v>
      </c>
      <c r="M61">
        <v>14</v>
      </c>
      <c r="N61">
        <v>100</v>
      </c>
      <c r="P61" t="s">
        <v>21</v>
      </c>
      <c r="Q61">
        <v>56</v>
      </c>
      <c r="R61">
        <v>24</v>
      </c>
      <c r="S61">
        <v>80</v>
      </c>
    </row>
    <row r="62" spans="1:27" x14ac:dyDescent="0.25">
      <c r="A62" t="s">
        <v>21</v>
      </c>
      <c r="B62">
        <v>56</v>
      </c>
      <c r="C62">
        <v>24</v>
      </c>
      <c r="D62">
        <v>80</v>
      </c>
      <c r="F62" t="s">
        <v>24</v>
      </c>
      <c r="G62">
        <f>SUM(G60:G61)</f>
        <v>203</v>
      </c>
      <c r="H62">
        <f>SUM(H60:H61)</f>
        <v>47</v>
      </c>
      <c r="I62">
        <f>SUM(I60:I61)</f>
        <v>250</v>
      </c>
      <c r="K62" t="s">
        <v>21</v>
      </c>
      <c r="L62">
        <v>56</v>
      </c>
      <c r="M62">
        <v>24</v>
      </c>
      <c r="N62">
        <v>80</v>
      </c>
    </row>
    <row r="63" spans="1:27" x14ac:dyDescent="0.25">
      <c r="A63" t="s">
        <v>24</v>
      </c>
      <c r="B63">
        <f>SUM(B60:B62)</f>
        <v>259</v>
      </c>
      <c r="C63">
        <f t="shared" ref="C63:D63" si="3">SUM(C60:C62)</f>
        <v>71</v>
      </c>
      <c r="D63">
        <f t="shared" si="3"/>
        <v>330</v>
      </c>
      <c r="K63" t="s">
        <v>24</v>
      </c>
      <c r="L63">
        <f>SUM(L60:L62)</f>
        <v>142</v>
      </c>
      <c r="M63">
        <f t="shared" ref="M63" si="4">SUM(M60:M62)</f>
        <v>38</v>
      </c>
      <c r="N63">
        <f t="shared" ref="N63" si="5">SUM(N60:N62)</f>
        <v>180</v>
      </c>
      <c r="P63" t="s">
        <v>24</v>
      </c>
      <c r="Q63">
        <f>SUM(Q60:Q61)</f>
        <v>173</v>
      </c>
      <c r="R63">
        <f>SUM(R60:R61)</f>
        <v>57</v>
      </c>
      <c r="S63">
        <f>SUM(S60:S61)</f>
        <v>230</v>
      </c>
    </row>
    <row r="65" spans="1:22" x14ac:dyDescent="0.25">
      <c r="A65" t="s">
        <v>25</v>
      </c>
      <c r="B65" t="s">
        <v>22</v>
      </c>
      <c r="C65" t="s">
        <v>23</v>
      </c>
      <c r="D65" t="s">
        <v>24</v>
      </c>
      <c r="F65" t="s">
        <v>25</v>
      </c>
      <c r="G65" t="s">
        <v>22</v>
      </c>
      <c r="H65" t="s">
        <v>23</v>
      </c>
      <c r="I65" t="s">
        <v>24</v>
      </c>
      <c r="K65" t="s">
        <v>25</v>
      </c>
      <c r="L65" t="s">
        <v>22</v>
      </c>
      <c r="M65" t="s">
        <v>23</v>
      </c>
      <c r="N65" t="s">
        <v>24</v>
      </c>
      <c r="P65" t="s">
        <v>25</v>
      </c>
      <c r="Q65" t="s">
        <v>22</v>
      </c>
      <c r="R65" t="s">
        <v>23</v>
      </c>
      <c r="S65" t="s">
        <v>24</v>
      </c>
    </row>
    <row r="66" spans="1:22" x14ac:dyDescent="0.25">
      <c r="A66" t="s">
        <v>19</v>
      </c>
      <c r="B66">
        <f>D60*B63/D63</f>
        <v>117.72727272727273</v>
      </c>
      <c r="C66">
        <f>D60*C63/D63</f>
        <v>32.272727272727273</v>
      </c>
      <c r="D66">
        <f>SUM(B66:C66)</f>
        <v>150</v>
      </c>
      <c r="F66" t="s">
        <v>19</v>
      </c>
      <c r="G66">
        <f>I60*G62/I62</f>
        <v>121.8</v>
      </c>
      <c r="H66">
        <f>I60*H62/I62</f>
        <v>28.2</v>
      </c>
      <c r="I66">
        <f>SUM(G66:H66)</f>
        <v>150</v>
      </c>
      <c r="P66" t="s">
        <v>19</v>
      </c>
      <c r="Q66">
        <f>S60*Q63/S63</f>
        <v>112.82608695652173</v>
      </c>
      <c r="R66">
        <f>S60*R63/S63</f>
        <v>37.173913043478258</v>
      </c>
      <c r="S66">
        <f>SUM(Q66:R66)</f>
        <v>150</v>
      </c>
    </row>
    <row r="67" spans="1:22" x14ac:dyDescent="0.25">
      <c r="A67" t="s">
        <v>20</v>
      </c>
      <c r="B67">
        <f>D61*B63/D63</f>
        <v>78.484848484848484</v>
      </c>
      <c r="C67">
        <f>D61*C63/D63</f>
        <v>21.515151515151516</v>
      </c>
      <c r="D67">
        <f t="shared" ref="D67:D68" si="6">SUM(B67:C67)</f>
        <v>100</v>
      </c>
      <c r="F67" t="s">
        <v>20</v>
      </c>
      <c r="G67">
        <f>I61*G62/I62</f>
        <v>81.2</v>
      </c>
      <c r="H67">
        <f>I61*H62/I62</f>
        <v>18.8</v>
      </c>
      <c r="I67">
        <f t="shared" ref="I67:I68" si="7">SUM(G67:H67)</f>
        <v>100</v>
      </c>
      <c r="K67" t="s">
        <v>20</v>
      </c>
      <c r="L67">
        <f>N61*L63/N63</f>
        <v>78.888888888888886</v>
      </c>
      <c r="M67">
        <f>N61*M63/N63</f>
        <v>21.111111111111111</v>
      </c>
      <c r="N67">
        <f t="shared" ref="N67:N68" si="8">SUM(L67:M67)</f>
        <v>100</v>
      </c>
      <c r="P67" t="s">
        <v>21</v>
      </c>
      <c r="Q67">
        <f>S61*Q63/S63</f>
        <v>60.173913043478258</v>
      </c>
      <c r="R67">
        <f>S61*R63/S63</f>
        <v>19.826086956521738</v>
      </c>
      <c r="S67">
        <f>SUM(Q67:R67)</f>
        <v>80</v>
      </c>
    </row>
    <row r="68" spans="1:22" x14ac:dyDescent="0.25">
      <c r="A68" t="s">
        <v>21</v>
      </c>
      <c r="B68">
        <f>D62*B63/D63</f>
        <v>62.787878787878789</v>
      </c>
      <c r="C68">
        <f>D62*C63/D63</f>
        <v>17.212121212121211</v>
      </c>
      <c r="D68">
        <f t="shared" si="6"/>
        <v>80</v>
      </c>
      <c r="F68" t="s">
        <v>24</v>
      </c>
      <c r="G68">
        <f>SUM(G66:G67)</f>
        <v>203</v>
      </c>
      <c r="H68">
        <f t="shared" ref="H68:I68" si="9">SUM(H66:H67)</f>
        <v>47</v>
      </c>
      <c r="I68">
        <f t="shared" si="9"/>
        <v>250</v>
      </c>
      <c r="K68" t="s">
        <v>21</v>
      </c>
      <c r="L68">
        <f>N62*L63/N63</f>
        <v>63.111111111111114</v>
      </c>
      <c r="M68">
        <f>N62*M63/N63</f>
        <v>16.888888888888889</v>
      </c>
      <c r="N68">
        <f t="shared" si="8"/>
        <v>80</v>
      </c>
    </row>
    <row r="69" spans="1:22" ht="15" customHeight="1" x14ac:dyDescent="0.25">
      <c r="A69" t="s">
        <v>24</v>
      </c>
      <c r="B69">
        <f>SUM(B66:B68)</f>
        <v>259</v>
      </c>
      <c r="C69">
        <f t="shared" ref="C69" si="10">SUM(C66:C68)</f>
        <v>71</v>
      </c>
      <c r="D69">
        <f t="shared" ref="D69" si="11">SUM(D66:D68)</f>
        <v>330</v>
      </c>
      <c r="J69" s="10"/>
      <c r="K69" t="s">
        <v>24</v>
      </c>
      <c r="L69">
        <f>SUM(L66:L68)</f>
        <v>142</v>
      </c>
      <c r="M69">
        <f t="shared" ref="M69" si="12">SUM(M66:M68)</f>
        <v>38</v>
      </c>
      <c r="N69">
        <f t="shared" ref="N69" si="13">SUM(N66:N68)</f>
        <v>180</v>
      </c>
      <c r="P69" t="s">
        <v>24</v>
      </c>
      <c r="Q69">
        <f>SUM(Q66:Q67)</f>
        <v>173</v>
      </c>
      <c r="R69">
        <f>SUM(R66:R67)</f>
        <v>57</v>
      </c>
      <c r="S69">
        <f>SUM(S66:S67)</f>
        <v>230</v>
      </c>
    </row>
    <row r="70" spans="1:22" ht="14.45" customHeight="1" x14ac:dyDescent="0.25"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</row>
    <row r="71" spans="1:22" x14ac:dyDescent="0.25">
      <c r="A71" t="s">
        <v>26</v>
      </c>
      <c r="F71" t="s">
        <v>26</v>
      </c>
      <c r="G71" s="10"/>
      <c r="H71" s="10"/>
      <c r="I71" s="10"/>
      <c r="J71" s="10"/>
      <c r="K71" t="s">
        <v>26</v>
      </c>
      <c r="L71" s="10"/>
      <c r="M71" s="10"/>
      <c r="N71" s="10"/>
      <c r="O71" s="10"/>
      <c r="P71" t="s">
        <v>26</v>
      </c>
      <c r="Q71" s="10"/>
      <c r="R71" s="10"/>
      <c r="S71" s="10"/>
      <c r="T71" s="10"/>
      <c r="U71" s="10"/>
      <c r="V71" s="10"/>
    </row>
    <row r="72" spans="1:22" x14ac:dyDescent="0.25">
      <c r="A72" s="13">
        <f>_xlfn.CHISQ.TEST(B60:C62,B66:C68)</f>
        <v>3.3772363511602684E-2</v>
      </c>
      <c r="F72" s="1">
        <f>_xlfn.CHISQ.TEST(G60:H61,G66:H67)</f>
        <v>0.11273476164905237</v>
      </c>
      <c r="G72" s="10"/>
      <c r="H72" s="10"/>
      <c r="I72" s="10"/>
      <c r="J72" s="10"/>
      <c r="K72" s="12">
        <f>_xlfn.CHISQ.TEST(L61:M62,L67:M68)</f>
        <v>8.9552626334929945E-3</v>
      </c>
      <c r="L72" s="10"/>
      <c r="M72" s="10"/>
      <c r="N72" s="10"/>
      <c r="O72" s="10"/>
      <c r="P72" s="11">
        <f>_xlfn.CHISQ.TEST(Q60:R61,Q66:R67)</f>
        <v>0.18076796588768845</v>
      </c>
      <c r="Q72" s="10"/>
      <c r="R72" s="10"/>
      <c r="S72" s="10"/>
      <c r="T72" s="10"/>
      <c r="U72" s="10"/>
      <c r="V72" s="10"/>
    </row>
    <row r="73" spans="1:22" x14ac:dyDescent="0.25">
      <c r="G73" s="4"/>
      <c r="H73" s="4"/>
      <c r="I73" s="4"/>
      <c r="J73" s="4"/>
      <c r="K73" s="4"/>
    </row>
    <row r="74" spans="1:22" x14ac:dyDescent="0.25">
      <c r="A74" t="s">
        <v>27</v>
      </c>
      <c r="G74" s="4"/>
      <c r="H74" s="4"/>
      <c r="I74" s="4"/>
      <c r="J74" s="4"/>
      <c r="K74" s="4"/>
    </row>
    <row r="75" spans="1:22" x14ac:dyDescent="0.25">
      <c r="A75" t="s">
        <v>19</v>
      </c>
      <c r="B75">
        <f>B60/D60*100</f>
        <v>78</v>
      </c>
      <c r="G75" s="4"/>
      <c r="H75" s="4"/>
      <c r="I75" s="4"/>
      <c r="J75" s="4"/>
      <c r="K75" s="4"/>
    </row>
    <row r="76" spans="1:22" x14ac:dyDescent="0.25">
      <c r="A76" t="s">
        <v>20</v>
      </c>
      <c r="B76">
        <f t="shared" ref="B76:B77" si="14">B61/D61*100</f>
        <v>86</v>
      </c>
      <c r="G76" s="4"/>
      <c r="H76" s="4"/>
      <c r="I76" s="4"/>
      <c r="J76" s="4"/>
      <c r="K76" s="4"/>
    </row>
    <row r="77" spans="1:22" x14ac:dyDescent="0.25">
      <c r="A77" t="s">
        <v>21</v>
      </c>
      <c r="B77">
        <f t="shared" si="14"/>
        <v>70</v>
      </c>
    </row>
    <row r="86" spans="4:10" x14ac:dyDescent="0.25">
      <c r="D86" s="9" t="s">
        <v>28</v>
      </c>
      <c r="E86" s="9"/>
      <c r="F86" s="9"/>
      <c r="G86" s="9"/>
      <c r="H86" s="9"/>
      <c r="I86" s="9"/>
      <c r="J86" s="9"/>
    </row>
    <row r="87" spans="4:10" x14ac:dyDescent="0.25">
      <c r="D87" s="9"/>
      <c r="E87" s="9"/>
      <c r="F87" s="9"/>
      <c r="G87" s="9"/>
      <c r="H87" s="9"/>
      <c r="I87" s="9"/>
      <c r="J87" s="9"/>
    </row>
    <row r="88" spans="4:10" x14ac:dyDescent="0.25">
      <c r="D88" s="9"/>
      <c r="E88" s="9"/>
      <c r="F88" s="9"/>
      <c r="G88" s="9"/>
      <c r="H88" s="9"/>
      <c r="I88" s="9"/>
      <c r="J88" s="9"/>
    </row>
  </sheetData>
  <mergeCells count="7">
    <mergeCell ref="D86:J88"/>
    <mergeCell ref="A1:H2"/>
    <mergeCell ref="A54:H57"/>
    <mergeCell ref="C22:I24"/>
    <mergeCell ref="Q21:W23"/>
    <mergeCell ref="Q34:AB37"/>
    <mergeCell ref="K44:Q4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Kval</vt:lpstr>
    </vt:vector>
  </TitlesOfParts>
  <Company>Masarykova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Dadáková</dc:creator>
  <cp:lastModifiedBy>Kateřina Dadáková</cp:lastModifiedBy>
  <dcterms:created xsi:type="dcterms:W3CDTF">2023-01-23T10:07:56Z</dcterms:created>
  <dcterms:modified xsi:type="dcterms:W3CDTF">2024-03-19T08:41:57Z</dcterms:modified>
</cp:coreProperties>
</file>