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7047\Desktop\"/>
    </mc:Choice>
  </mc:AlternateContent>
  <xr:revisionPtr revIDLastSave="0" documentId="13_ncr:1_{3FC19528-4084-4F1E-88ED-A2CB64AAF702}" xr6:coauthVersionLast="47" xr6:coauthVersionMax="47" xr10:uidLastSave="{00000000-0000-0000-0000-000000000000}"/>
  <bookViews>
    <workbookView xWindow="-120" yWindow="-120" windowWidth="29040" windowHeight="15720" xr2:uid="{8A28D41E-385E-4E69-A4AB-2B99D43D7CFA}"/>
  </bookViews>
  <sheets>
    <sheet name="Poisson" sheetId="3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D16" i="3"/>
  <c r="B16" i="3"/>
  <c r="C15" i="3"/>
  <c r="D15" i="3"/>
  <c r="B15" i="3"/>
  <c r="C14" i="3"/>
  <c r="D14" i="3"/>
  <c r="B14" i="3"/>
  <c r="C13" i="3"/>
  <c r="D13" i="3"/>
  <c r="B13" i="3"/>
  <c r="C11" i="3"/>
  <c r="D11" i="3"/>
  <c r="B11" i="3"/>
  <c r="C10" i="3"/>
  <c r="D10" i="3"/>
  <c r="B10" i="3"/>
</calcChain>
</file>

<file path=xl/sharedStrings.xml><?xml version="1.0" encoding="utf-8"?>
<sst xmlns="http://schemas.openxmlformats.org/spreadsheetml/2006/main" count="15" uniqueCount="15">
  <si>
    <t xml:space="preserve">počet buněk </t>
  </si>
  <si>
    <t>genotyp 1</t>
  </si>
  <si>
    <t>genotyp 2</t>
  </si>
  <si>
    <t>genotyp 3</t>
  </si>
  <si>
    <t>4. Byl sledován růst plísní tří různých druhů v reakci na antifungální přípravek. Na kontrolních miskách vyrostlo v průměru 37 kolonií 1. druhu, 95 kolonií 2. druhu a 63 kolonií 3. druhu. Na miskách inkubovaných s přípravkem vyrostlo v průměru 28 kolonií prvního druhu, 43 kolonií druhého druhu a 48 kolonií třetího druhu. Vizualizujte data.</t>
  </si>
  <si>
    <r>
      <t xml:space="preserve">5. Na miskách byl počítán počet buněk kostní dřeně tří genotypů myší, od každého genotypu byla použita 3 zvířata. V tabulce jsou výsledky. Vizualizujte data (průměr </t>
    </r>
    <r>
      <rPr>
        <sz val="11"/>
        <color theme="1"/>
        <rFont val="Calibri"/>
        <family val="2"/>
        <charset val="238"/>
      </rPr>
      <t>± směrodatná odchylka, rozdíly mezi genotypy).</t>
    </r>
  </si>
  <si>
    <t>1. druh</t>
  </si>
  <si>
    <t>2. druh</t>
  </si>
  <si>
    <t>3. druh</t>
  </si>
  <si>
    <t>kontrola</t>
  </si>
  <si>
    <t>přípravek</t>
  </si>
  <si>
    <t>Počet kolonií různých druhů plísní na kontrolních miskách (modře) a miskách inkubovaných s antifungálním přípravkem (oranžově).</t>
  </si>
  <si>
    <t>průměr</t>
  </si>
  <si>
    <t>s</t>
  </si>
  <si>
    <r>
      <t xml:space="preserve">Počet buněk kostní dřeně tří genotypů (1, 2, 3). Data jsou zobrazena jako průměry </t>
    </r>
    <r>
      <rPr>
        <sz val="11"/>
        <color theme="1"/>
        <rFont val="Calibri"/>
        <family val="2"/>
        <charset val="238"/>
      </rPr>
      <t>± směrodatné odchylky ze tří opakování.</t>
    </r>
    <r>
      <rPr>
        <sz val="11"/>
        <color theme="1"/>
        <rFont val="Calibri"/>
        <family val="2"/>
        <charset val="238"/>
        <scheme val="minor"/>
      </rPr>
      <t xml:space="preserve"> Různá písmena označují statisticky významně odlišná data (P </t>
    </r>
    <r>
      <rPr>
        <sz val="11"/>
        <color theme="1"/>
        <rFont val="Calibri"/>
        <family val="2"/>
        <charset val="238"/>
      </rPr>
      <t>&lt;</t>
    </r>
    <r>
      <rPr>
        <sz val="16.5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0,05)</t>
    </r>
    <r>
      <rPr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</si>
</sst>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.5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 3" xfId="1" xr:uid="{A923ABEF-F6BB-4820-9287-06D0FCD49DC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Poisson!$M$5</c:f>
              <c:strCache>
                <c:ptCount val="1"/>
                <c:pt idx="0">
                  <c:v>kontrola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Poisson!$L$6:$L$8</c:f>
              <c:strCache>
                <c:ptCount val="3"/>
                <c:pt idx="0">
                  <c:v>1. druh</c:v>
                </c:pt>
                <c:pt idx="1">
                  <c:v>2. druh</c:v>
                </c:pt>
                <c:pt idx="2">
                  <c:v>3. druh</c:v>
                </c:pt>
              </c:strCache>
            </c:strRef>
          </c:cat>
          <c:val>
            <c:numRef>
              <c:f>Poisson!$M$6:$M$8</c:f>
              <c:numCache>
                <c:formatCode>General</c:formatCode>
                <c:ptCount val="3"/>
                <c:pt idx="0">
                  <c:v>37</c:v>
                </c:pt>
                <c:pt idx="1">
                  <c:v>95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5-4DC1-8F0B-558988B11454}"/>
            </c:ext>
          </c:extLst>
        </c:ser>
        <c:ser>
          <c:idx val="1"/>
          <c:order val="1"/>
          <c:tx>
            <c:strRef>
              <c:f>Poisson!$N$5</c:f>
              <c:strCache>
                <c:ptCount val="1"/>
                <c:pt idx="0">
                  <c:v>přípravek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Poisson!$L$6:$L$8</c:f>
              <c:strCache>
                <c:ptCount val="3"/>
                <c:pt idx="0">
                  <c:v>1. druh</c:v>
                </c:pt>
                <c:pt idx="1">
                  <c:v>2. druh</c:v>
                </c:pt>
                <c:pt idx="2">
                  <c:v>3. druh</c:v>
                </c:pt>
              </c:strCache>
            </c:strRef>
          </c:cat>
          <c:val>
            <c:numRef>
              <c:f>Poisson!$N$6:$N$8</c:f>
              <c:numCache>
                <c:formatCode>General</c:formatCode>
                <c:ptCount val="3"/>
                <c:pt idx="0">
                  <c:v>28</c:v>
                </c:pt>
                <c:pt idx="1">
                  <c:v>43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5-4DC1-8F0B-558988B11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4948256"/>
        <c:axId val="1034947840"/>
      </c:barChart>
      <c:catAx>
        <c:axId val="10349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4947840"/>
        <c:crosses val="autoZero"/>
        <c:auto val="1"/>
        <c:lblAlgn val="ctr"/>
        <c:lblOffset val="100"/>
        <c:noMultiLvlLbl val="0"/>
      </c:catAx>
      <c:valAx>
        <c:axId val="1034947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Počet kolonií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4948256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8923824941717176E-17"/>
                  <c:y val="-1.95121951219512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17A-41B5-A9A3-8B6F16523F82}"/>
                </c:ext>
              </c:extLst>
            </c:dLbl>
            <c:dLbl>
              <c:idx val="1"/>
              <c:layout>
                <c:manualLayout>
                  <c:x val="-7.7847649883434352E-17"/>
                  <c:y val="-1.951219512195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17A-41B5-A9A3-8B6F16523F82}"/>
                </c:ext>
              </c:extLst>
            </c:dLbl>
            <c:dLbl>
              <c:idx val="2"/>
              <c:layout>
                <c:manualLayout>
                  <c:x val="-4.2462845010617272E-3"/>
                  <c:y val="-4.87804878048780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17A-41B5-A9A3-8B6F16523F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Poisson!$B$11:$D$11</c:f>
                <c:numCache>
                  <c:formatCode>General</c:formatCode>
                  <c:ptCount val="3"/>
                  <c:pt idx="0">
                    <c:v>4.7258156262526008</c:v>
                  </c:pt>
                  <c:pt idx="1">
                    <c:v>6.429100507328636</c:v>
                  </c:pt>
                  <c:pt idx="2">
                    <c:v>2.8867513459481287</c:v>
                  </c:pt>
                </c:numCache>
              </c:numRef>
            </c:plus>
            <c:minus>
              <c:numRef>
                <c:f>Poisson!$B$11:$D$11</c:f>
                <c:numCache>
                  <c:formatCode>General</c:formatCode>
                  <c:ptCount val="3"/>
                  <c:pt idx="0">
                    <c:v>4.7258156262526008</c:v>
                  </c:pt>
                  <c:pt idx="1">
                    <c:v>6.429100507328636</c:v>
                  </c:pt>
                  <c:pt idx="2">
                    <c:v>2.8867513459481287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Poisson!$B$10:$D$10</c:f>
              <c:numCache>
                <c:formatCode>0</c:formatCode>
                <c:ptCount val="3"/>
                <c:pt idx="0">
                  <c:v>31.666666666666668</c:v>
                </c:pt>
                <c:pt idx="1">
                  <c:v>90.333333333333329</c:v>
                </c:pt>
                <c:pt idx="2">
                  <c:v>59.666666666666664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2-41A9-9D44-A0F19BA2D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1100368"/>
        <c:axId val="1121105776"/>
      </c:barChart>
      <c:catAx>
        <c:axId val="11211003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1105776"/>
        <c:crosses val="autoZero"/>
        <c:auto val="1"/>
        <c:lblAlgn val="ctr"/>
        <c:lblOffset val="100"/>
        <c:noMultiLvlLbl val="0"/>
      </c:catAx>
      <c:valAx>
        <c:axId val="1121105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Počet buněk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1100368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4</xdr:row>
      <xdr:rowOff>184150</xdr:rowOff>
    </xdr:from>
    <xdr:to>
      <xdr:col>19</xdr:col>
      <xdr:colOff>374650</xdr:colOff>
      <xdr:row>19</xdr:row>
      <xdr:rowOff>69850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CE89E12-A804-46C6-BA34-D1DAD5897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5</xdr:row>
      <xdr:rowOff>127000</xdr:rowOff>
    </xdr:from>
    <xdr:to>
      <xdr:col>9</xdr:col>
      <xdr:colOff>533400</xdr:colOff>
      <xdr:row>19</xdr:row>
      <xdr:rowOff>63500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C5B9AAA-94A9-48AB-B3C4-95A5A40CA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E25A-D56F-4143-AFC8-5063E26A05E3}">
  <dimension ref="A1:X32"/>
  <sheetViews>
    <sheetView tabSelected="1" topLeftCell="A4" zoomScale="150" zoomScaleNormal="150" workbookViewId="0">
      <selection activeCell="M13" sqref="M13"/>
    </sheetView>
  </sheetViews>
  <sheetFormatPr defaultRowHeight="15" x14ac:dyDescent="0.25"/>
  <sheetData>
    <row r="1" spans="1:24" x14ac:dyDescent="0.25">
      <c r="A1" s="5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24" ht="14.4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L2" s="5" t="s">
        <v>4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/>
      <c r="B3" s="5"/>
      <c r="C3" s="5"/>
      <c r="D3" s="5"/>
      <c r="E3" s="5"/>
      <c r="F3" s="5"/>
      <c r="G3" s="5"/>
      <c r="H3" s="5"/>
      <c r="I3" s="5"/>
      <c r="J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A4" s="5"/>
      <c r="B4" s="5"/>
      <c r="C4" s="5"/>
      <c r="D4" s="5"/>
      <c r="E4" s="5"/>
      <c r="F4" s="5"/>
      <c r="G4" s="5"/>
      <c r="H4" s="5"/>
      <c r="I4" s="5"/>
      <c r="J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M5" t="s">
        <v>9</v>
      </c>
      <c r="N5" t="s">
        <v>10</v>
      </c>
    </row>
    <row r="6" spans="1:24" x14ac:dyDescent="0.25">
      <c r="A6" t="s">
        <v>0</v>
      </c>
      <c r="B6" t="s">
        <v>1</v>
      </c>
      <c r="C6" t="s">
        <v>2</v>
      </c>
      <c r="D6" t="s">
        <v>3</v>
      </c>
      <c r="L6" t="s">
        <v>6</v>
      </c>
      <c r="M6">
        <v>37</v>
      </c>
      <c r="N6">
        <v>28</v>
      </c>
    </row>
    <row r="7" spans="1:24" x14ac:dyDescent="0.25">
      <c r="B7">
        <v>37</v>
      </c>
      <c r="C7">
        <v>95</v>
      </c>
      <c r="D7">
        <v>63</v>
      </c>
      <c r="L7" t="s">
        <v>7</v>
      </c>
      <c r="M7">
        <v>95</v>
      </c>
      <c r="N7">
        <v>43</v>
      </c>
    </row>
    <row r="8" spans="1:24" x14ac:dyDescent="0.25">
      <c r="B8">
        <v>28</v>
      </c>
      <c r="C8">
        <v>93</v>
      </c>
      <c r="D8">
        <v>58</v>
      </c>
      <c r="L8" t="s">
        <v>8</v>
      </c>
      <c r="M8">
        <v>63</v>
      </c>
      <c r="N8">
        <v>48</v>
      </c>
    </row>
    <row r="9" spans="1:24" x14ac:dyDescent="0.25">
      <c r="B9">
        <v>30</v>
      </c>
      <c r="C9">
        <v>83</v>
      </c>
      <c r="D9">
        <v>58</v>
      </c>
    </row>
    <row r="10" spans="1:24" x14ac:dyDescent="0.25">
      <c r="A10" t="s">
        <v>12</v>
      </c>
      <c r="B10" s="1">
        <f>AVERAGE(B7:B9)</f>
        <v>31.666666666666668</v>
      </c>
      <c r="C10" s="1">
        <f>AVERAGE(C7:C9)</f>
        <v>90.333333333333329</v>
      </c>
      <c r="D10" s="1">
        <f>AVERAGE(D7:D9)</f>
        <v>59.666666666666664</v>
      </c>
    </row>
    <row r="11" spans="1:24" x14ac:dyDescent="0.25">
      <c r="A11" t="s">
        <v>13</v>
      </c>
      <c r="B11" s="1">
        <f>_xlfn.STDEV.S(B7:B9)</f>
        <v>4.7258156262526008</v>
      </c>
      <c r="C11" s="1">
        <f>_xlfn.STDEV.S(C7:C9)</f>
        <v>6.429100507328636</v>
      </c>
      <c r="D11" s="1">
        <f>_xlfn.STDEV.S(D7:D9)</f>
        <v>2.8867513459481287</v>
      </c>
    </row>
    <row r="13" spans="1:24" x14ac:dyDescent="0.25">
      <c r="B13">
        <f>SUM(B7:B9)</f>
        <v>95</v>
      </c>
      <c r="C13">
        <f>SUM(C7:C9)</f>
        <v>271</v>
      </c>
      <c r="D13">
        <f>SUM(D7:D9)</f>
        <v>179</v>
      </c>
    </row>
    <row r="14" spans="1:24" x14ac:dyDescent="0.25">
      <c r="B14" s="1">
        <f>SQRT(B13)</f>
        <v>9.7467943448089631</v>
      </c>
      <c r="C14" s="1">
        <f>SQRT(C13)</f>
        <v>16.46207763315433</v>
      </c>
      <c r="D14" s="1">
        <f>SQRT(D13)</f>
        <v>13.379088160259652</v>
      </c>
    </row>
    <row r="15" spans="1:24" x14ac:dyDescent="0.25">
      <c r="B15" s="1">
        <f>B14/3</f>
        <v>3.2489314482696545</v>
      </c>
      <c r="C15" s="1">
        <f>C14/3</f>
        <v>5.4873592110514435</v>
      </c>
      <c r="D15" s="1">
        <f>D14/3</f>
        <v>4.4596960534198837</v>
      </c>
    </row>
    <row r="16" spans="1:24" x14ac:dyDescent="0.25">
      <c r="A16" s="3"/>
      <c r="B16" s="1">
        <f>B15*2</f>
        <v>6.497862896539309</v>
      </c>
      <c r="C16" s="1">
        <f>C15*2</f>
        <v>10.974718422102887</v>
      </c>
      <c r="D16" s="1">
        <f>D15*2</f>
        <v>8.9193921068397675</v>
      </c>
    </row>
    <row r="18" spans="1:21" x14ac:dyDescent="0.25">
      <c r="B18" s="1"/>
      <c r="C18" s="1"/>
      <c r="D18" s="1"/>
      <c r="E18" s="4"/>
      <c r="F18" s="4"/>
      <c r="G18" s="4"/>
      <c r="H18" s="4"/>
      <c r="I18" s="4"/>
      <c r="J18" s="4"/>
      <c r="K18" s="4"/>
    </row>
    <row r="19" spans="1:21" x14ac:dyDescent="0.25">
      <c r="E19" s="4"/>
      <c r="F19" s="4"/>
      <c r="G19" s="4"/>
      <c r="H19" s="4"/>
      <c r="I19" s="4"/>
      <c r="J19" s="4"/>
      <c r="K19" s="4"/>
    </row>
    <row r="20" spans="1:21" x14ac:dyDescent="0.25">
      <c r="E20" s="4"/>
      <c r="F20" s="4"/>
      <c r="G20" s="4"/>
      <c r="H20" s="4"/>
      <c r="I20" s="4"/>
      <c r="J20" s="4"/>
      <c r="K20" s="4"/>
    </row>
    <row r="21" spans="1:21" ht="15" customHeight="1" x14ac:dyDescent="0.25">
      <c r="E21" s="6" t="s">
        <v>14</v>
      </c>
      <c r="F21" s="6"/>
      <c r="G21" s="6"/>
      <c r="H21" s="6"/>
      <c r="I21" s="6"/>
      <c r="J21" s="6"/>
      <c r="K21" s="6"/>
      <c r="O21" s="6" t="s">
        <v>11</v>
      </c>
      <c r="P21" s="6"/>
      <c r="Q21" s="6"/>
      <c r="R21" s="6"/>
      <c r="S21" s="6"/>
      <c r="T21" s="6"/>
      <c r="U21" s="6"/>
    </row>
    <row r="22" spans="1:21" x14ac:dyDescent="0.25">
      <c r="A22" s="3"/>
      <c r="E22" s="6"/>
      <c r="F22" s="6"/>
      <c r="G22" s="6"/>
      <c r="H22" s="6"/>
      <c r="I22" s="6"/>
      <c r="J22" s="6"/>
      <c r="K22" s="6"/>
      <c r="O22" s="6"/>
      <c r="P22" s="6"/>
      <c r="Q22" s="6"/>
      <c r="R22" s="6"/>
      <c r="S22" s="6"/>
      <c r="T22" s="6"/>
      <c r="U22" s="6"/>
    </row>
    <row r="23" spans="1:21" x14ac:dyDescent="0.25">
      <c r="E23" s="6"/>
      <c r="F23" s="6"/>
      <c r="G23" s="6"/>
      <c r="H23" s="6"/>
      <c r="I23" s="6"/>
      <c r="J23" s="6"/>
      <c r="K23" s="6"/>
      <c r="O23" s="6"/>
      <c r="P23" s="6"/>
      <c r="Q23" s="6"/>
      <c r="R23" s="6"/>
      <c r="S23" s="6"/>
      <c r="T23" s="6"/>
      <c r="U23" s="6"/>
    </row>
    <row r="24" spans="1:21" x14ac:dyDescent="0.25">
      <c r="E24" s="6"/>
      <c r="F24" s="6"/>
      <c r="G24" s="6"/>
      <c r="H24" s="6"/>
      <c r="I24" s="6"/>
      <c r="J24" s="6"/>
      <c r="K24" s="6"/>
    </row>
    <row r="25" spans="1:21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K25" s="4"/>
      <c r="L25" s="4"/>
      <c r="M25" s="4"/>
      <c r="N25" s="4"/>
      <c r="O25" s="4"/>
      <c r="P25" s="4"/>
      <c r="Q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K26" s="4"/>
      <c r="L26" s="4"/>
      <c r="M26" s="4"/>
      <c r="N26" s="4"/>
      <c r="O26" s="4"/>
      <c r="P26" s="4"/>
      <c r="Q26" s="4"/>
    </row>
    <row r="27" spans="1:21" x14ac:dyDescent="0.25">
      <c r="E27" s="2"/>
      <c r="F27" s="2"/>
      <c r="K27" s="4"/>
      <c r="L27" s="4"/>
      <c r="M27" s="4"/>
      <c r="N27" s="4"/>
      <c r="O27" s="4"/>
      <c r="P27" s="4"/>
      <c r="Q27" s="4"/>
    </row>
    <row r="28" spans="1:21" x14ac:dyDescent="0.25">
      <c r="E28" s="2"/>
      <c r="F28" s="2"/>
    </row>
    <row r="29" spans="1:21" x14ac:dyDescent="0.25">
      <c r="E29" s="2"/>
      <c r="F29" s="2"/>
    </row>
    <row r="32" spans="1:21" x14ac:dyDescent="0.25">
      <c r="B32" s="1"/>
      <c r="C32" s="1"/>
    </row>
  </sheetData>
  <mergeCells count="4">
    <mergeCell ref="L2:X4"/>
    <mergeCell ref="A1:J4"/>
    <mergeCell ref="O21:U23"/>
    <mergeCell ref="E21:K24"/>
  </mergeCells>
  <phoneticPr fontId="3" type="noConversion"/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Poisson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2023-01-23T10:07:56Z</dcterms:created>
  <dcterms:modified xsi:type="dcterms:W3CDTF">2024-03-26T08:45:07Z</dcterms:modified>
</cp:coreProperties>
</file>