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440" windowHeight="1207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3" i="1"/>
  <c r="D3" s="1"/>
  <c r="C4"/>
  <c r="D4" s="1"/>
  <c r="C5"/>
  <c r="D5" s="1"/>
  <c r="C6"/>
  <c r="D6" s="1"/>
  <c r="C7"/>
  <c r="D7" s="1"/>
  <c r="C8"/>
  <c r="D8" s="1"/>
  <c r="C9"/>
  <c r="D9" s="1"/>
  <c r="C10"/>
  <c r="D10" s="1"/>
  <c r="C11"/>
  <c r="D11" s="1"/>
  <c r="C12"/>
  <c r="D12" s="1"/>
  <c r="C13"/>
  <c r="D13" s="1"/>
  <c r="C14"/>
  <c r="D14" s="1"/>
  <c r="C15"/>
  <c r="D15" s="1"/>
  <c r="C16"/>
  <c r="D16" s="1"/>
  <c r="C17"/>
  <c r="D17" s="1"/>
  <c r="C18"/>
  <c r="D18" s="1"/>
  <c r="C19"/>
  <c r="D19" s="1"/>
  <c r="C20"/>
  <c r="D20" s="1"/>
  <c r="C21"/>
  <c r="D21" s="1"/>
  <c r="C22"/>
  <c r="D22" s="1"/>
  <c r="C23"/>
  <c r="D23" s="1"/>
  <c r="C24"/>
  <c r="D24" s="1"/>
  <c r="C25"/>
  <c r="D25" s="1"/>
  <c r="C26"/>
  <c r="D26" s="1"/>
  <c r="C27"/>
  <c r="D27" s="1"/>
  <c r="C28"/>
  <c r="D28" s="1"/>
  <c r="C29"/>
  <c r="D29" s="1"/>
  <c r="C30"/>
  <c r="D30" s="1"/>
  <c r="C31"/>
  <c r="D31" s="1"/>
  <c r="C32"/>
  <c r="D32" s="1"/>
  <c r="C33"/>
  <c r="D33" s="1"/>
  <c r="C34"/>
  <c r="D34" s="1"/>
  <c r="C35"/>
  <c r="D35" s="1"/>
  <c r="C36"/>
  <c r="D36" s="1"/>
  <c r="C37"/>
  <c r="D37" s="1"/>
  <c r="C38"/>
  <c r="D38" s="1"/>
  <c r="C39"/>
  <c r="D39" s="1"/>
  <c r="C40"/>
  <c r="D40" s="1"/>
  <c r="C41"/>
  <c r="D41" s="1"/>
  <c r="C42"/>
  <c r="D42" s="1"/>
  <c r="C43"/>
  <c r="D43" s="1"/>
  <c r="C44"/>
  <c r="D44" s="1"/>
  <c r="C45"/>
  <c r="D45" s="1"/>
  <c r="C46"/>
  <c r="D46" s="1"/>
  <c r="C47"/>
  <c r="D47" s="1"/>
  <c r="C48"/>
  <c r="D48" s="1"/>
  <c r="C49"/>
  <c r="D49" s="1"/>
  <c r="C50"/>
  <c r="D50" s="1"/>
  <c r="C51"/>
  <c r="D51" s="1"/>
  <c r="C52"/>
  <c r="D52" s="1"/>
  <c r="C53"/>
  <c r="D53" s="1"/>
  <c r="C54"/>
  <c r="D54" s="1"/>
  <c r="C55"/>
  <c r="D55" s="1"/>
  <c r="C56"/>
  <c r="D56" s="1"/>
  <c r="C57"/>
  <c r="D57" s="1"/>
  <c r="C58"/>
  <c r="D58" s="1"/>
  <c r="C59"/>
  <c r="D59" s="1"/>
  <c r="C60"/>
  <c r="D60" s="1"/>
  <c r="C61"/>
  <c r="D61" s="1"/>
  <c r="C62"/>
  <c r="D62" s="1"/>
  <c r="C63"/>
  <c r="D63" s="1"/>
  <c r="C64"/>
  <c r="D64" s="1"/>
  <c r="C65"/>
  <c r="D65" s="1"/>
  <c r="C66"/>
  <c r="D66" s="1"/>
  <c r="C67"/>
  <c r="D67" s="1"/>
  <c r="C68"/>
  <c r="D68" s="1"/>
  <c r="C69"/>
  <c r="D69" s="1"/>
  <c r="C70"/>
  <c r="D70" s="1"/>
  <c r="C71"/>
  <c r="D71" s="1"/>
  <c r="C72"/>
  <c r="D72" s="1"/>
  <c r="C73"/>
  <c r="D73" s="1"/>
  <c r="C74"/>
  <c r="D74" s="1"/>
  <c r="C75"/>
  <c r="D75" s="1"/>
  <c r="C76"/>
  <c r="D76" s="1"/>
  <c r="C77"/>
  <c r="D77" s="1"/>
  <c r="C78"/>
  <c r="D78" s="1"/>
  <c r="C2"/>
  <c r="D2" s="1"/>
  <c r="D83" l="1"/>
  <c r="D84" s="1"/>
  <c r="D85" s="1"/>
  <c r="D87" s="1"/>
</calcChain>
</file>

<file path=xl/sharedStrings.xml><?xml version="1.0" encoding="utf-8"?>
<sst xmlns="http://schemas.openxmlformats.org/spreadsheetml/2006/main" count="92" uniqueCount="92">
  <si>
    <t>Praha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</si>
  <si>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</si>
  <si>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</si>
  <si>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</si>
  <si>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</si>
  <si>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</si>
  <si>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</si>
  <si>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</si>
  <si>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</si>
  <si>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</si>
  <si>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</si>
  <si>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</si>
  <si>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</si>
  <si>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</si>
  <si>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</si>
  <si>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</si>
  <si>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</si>
  <si>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</si>
  <si>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</si>
  <si>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</si>
  <si>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Domažlice</t>
  </si>
  <si>
    <t>Klatovy</t>
  </si>
  <si>
    <t>Plzeň-město</t>
  </si>
  <si>
    <t>Plzeň-jih</t>
  </si>
  <si>
    <t>Plzeň-sever</t>
  </si>
  <si>
    <t>Rokycany</t>
  </si>
  <si>
    <t>Tachov</t>
  </si>
  <si>
    <t>Cheb</t>
  </si>
  <si>
    <t>Karlovy Vary</t>
  </si>
  <si>
    <t>Sokolov</t>
  </si>
  <si>
    <t>Děčín</t>
  </si>
  <si>
    <t>Chomutov</t>
  </si>
  <si>
    <t>Litoměřice</t>
  </si>
  <si>
    <t>Louny</t>
  </si>
  <si>
    <t>Most</t>
  </si>
  <si>
    <t>Teplice</t>
  </si>
  <si>
    <t>Ústí nad Labem</t>
  </si>
  <si>
    <t>Česká Lípa</t>
  </si>
  <si>
    <t>Jablonec nad Nisou</t>
  </si>
  <si>
    <t>Liberec</t>
  </si>
  <si>
    <t>Semily</t>
  </si>
  <si>
    <t>Hradec Králové</t>
  </si>
  <si>
    <t>Jičín</t>
  </si>
  <si>
    <t>Náchod</t>
  </si>
  <si>
    <t>Rychnov nad Kněžnou</t>
  </si>
  <si>
    <t>Trutnov</t>
  </si>
  <si>
    <t>Chrudim</t>
  </si>
  <si>
    <t>Pardubice</t>
  </si>
  <si>
    <t>Svitavy</t>
  </si>
  <si>
    <t>Ústí nad Orlicí</t>
  </si>
  <si>
    <t>Havlíčkův Brod</t>
  </si>
  <si>
    <t>Jihlava</t>
  </si>
  <si>
    <t>Pelhřimov</t>
  </si>
  <si>
    <t>Třebíč</t>
  </si>
  <si>
    <t>Žďár nad Sázavou</t>
  </si>
  <si>
    <t>Blansko</t>
  </si>
  <si>
    <t>Brno-město</t>
  </si>
  <si>
    <t>Brno-venkov</t>
  </si>
  <si>
    <t>Břeclav</t>
  </si>
  <si>
    <t>Hodonín</t>
  </si>
  <si>
    <t>Vyškov</t>
  </si>
  <si>
    <t>Znojmo</t>
  </si>
  <si>
    <t>Jeseník</t>
  </si>
  <si>
    <t>Olomouc</t>
  </si>
  <si>
    <t>Prostějov</t>
  </si>
  <si>
    <t>Přerov</t>
  </si>
  <si>
    <t>Šumperk</t>
  </si>
  <si>
    <t>Kroměříž</t>
  </si>
  <si>
    <t>Uherské Hradiště</t>
  </si>
  <si>
    <t>Vsetín</t>
  </si>
  <si>
    <t>Zlín</t>
  </si>
  <si>
    <t>Bruntál</t>
  </si>
  <si>
    <t>Frýdek-Místek</t>
  </si>
  <si>
    <t>Karviná</t>
  </si>
  <si>
    <t>Nový Jičín</t>
  </si>
  <si>
    <t>Opava</t>
  </si>
  <si>
    <t>Ostrava-město</t>
  </si>
  <si>
    <t>Okres</t>
  </si>
  <si>
    <r>
      <t>(x</t>
    </r>
    <r>
      <rPr>
        <b/>
        <vertAlign val="subscript"/>
        <sz val="11"/>
        <color theme="1"/>
        <rFont val="Calibri"/>
        <family val="2"/>
        <charset val="238"/>
        <scheme val="minor"/>
      </rPr>
      <t>i</t>
    </r>
    <r>
      <rPr>
        <b/>
        <sz val="11"/>
        <color theme="1"/>
        <rFont val="Calibri"/>
        <family val="2"/>
        <charset val="238"/>
        <scheme val="minor"/>
      </rPr>
      <t xml:space="preserve"> - x)</t>
    </r>
  </si>
  <si>
    <r>
      <t>(x</t>
    </r>
    <r>
      <rPr>
        <b/>
        <vertAlign val="subscript"/>
        <sz val="11"/>
        <color theme="1"/>
        <rFont val="Calibri"/>
        <family val="2"/>
        <charset val="238"/>
        <scheme val="minor"/>
      </rPr>
      <t>i</t>
    </r>
    <r>
      <rPr>
        <b/>
        <sz val="11"/>
        <color theme="1"/>
        <rFont val="Calibri"/>
        <family val="2"/>
        <charset val="238"/>
        <scheme val="minor"/>
      </rPr>
      <t xml:space="preserve"> - x)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</si>
  <si>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Podíl nezaměstnaných osob (%) k 31. 8. 2014</t>
  </si>
  <si>
    <t>x = průměrná MN = MN za ČR</t>
  </si>
  <si>
    <r>
      <t>x</t>
    </r>
    <r>
      <rPr>
        <b/>
        <vertAlign val="subscript"/>
        <sz val="11"/>
        <color theme="1"/>
        <rFont val="Calibri"/>
        <family val="2"/>
        <charset val="238"/>
        <scheme val="minor"/>
      </rPr>
      <t>i</t>
    </r>
    <r>
      <rPr>
        <b/>
        <sz val="11"/>
        <color theme="1"/>
        <rFont val="Calibri"/>
        <family val="2"/>
        <charset val="238"/>
        <scheme val="minor"/>
      </rPr>
      <t xml:space="preserve"> = hodnota MN za daný okres</t>
    </r>
  </si>
  <si>
    <t>Celkem ČR = x</t>
  </si>
  <si>
    <t>suma všech hodnot</t>
  </si>
  <si>
    <t>suma všech hodnot děleno počet jednotek</t>
  </si>
  <si>
    <r>
      <t>Σ (xi - x)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</si>
  <si>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Σ (xi - x)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/ n</t>
    </r>
  </si>
  <si>
    <t>směrodatná odchylka (s) = odmocnit předchozí</t>
  </si>
  <si>
    <t>v = (s / x) * 100 %</t>
  </si>
  <si>
    <t>variační koeficient (v)</t>
  </si>
  <si>
    <r>
      <t>√ Σ (xi - x)</t>
    </r>
    <r>
      <rPr>
        <b/>
        <vertAlign val="superscript"/>
        <sz val="11"/>
        <color theme="1"/>
        <rFont val="Calibri"/>
        <family val="2"/>
        <charset val="238"/>
      </rPr>
      <t>2</t>
    </r>
    <r>
      <rPr>
        <b/>
        <sz val="11"/>
        <color theme="1"/>
        <rFont val="Calibri"/>
        <family val="2"/>
        <charset val="238"/>
      </rPr>
      <t xml:space="preserve"> / n</t>
    </r>
  </si>
</sst>
</file>

<file path=xl/styles.xml><?xml version="1.0" encoding="utf-8"?>
<styleSheet xmlns="http://schemas.openxmlformats.org/spreadsheetml/2006/main">
  <numFmts count="3">
    <numFmt numFmtId="5" formatCode="#,##0\ &quot;Kč&quot;;\-#,##0\ &quot;Kč&quot;"/>
    <numFmt numFmtId="164" formatCode="0.0"/>
    <numFmt numFmtId="165" formatCode="\$#,##0\ ;\(\$#,##0\)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System"/>
      <family val="2"/>
      <charset val="238"/>
    </font>
    <font>
      <b/>
      <sz val="18"/>
      <name val="Arial CE"/>
      <charset val="238"/>
    </font>
    <font>
      <sz val="18"/>
      <name val="System"/>
      <family val="2"/>
      <charset val="238"/>
    </font>
    <font>
      <b/>
      <sz val="12"/>
      <name val="Arial CE"/>
      <charset val="238"/>
    </font>
    <font>
      <sz val="8"/>
      <name val="System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vertAlign val="superscript"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gray0625">
        <fgColor indexed="8"/>
        <bgColor indexed="9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2" fillId="0" borderId="0" applyFont="0" applyFill="0" applyBorder="0" applyAlignment="0" applyProtection="0"/>
    <xf numFmtId="2" fontId="3" fillId="0" borderId="0" applyFont="0" applyFill="0" applyBorder="0" applyAlignment="0" applyProtection="0"/>
    <xf numFmtId="3" fontId="2" fillId="2" borderId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8" fillId="0" borderId="0" xfId="0" applyFont="1" applyAlignment="1">
      <alignment horizontal="center"/>
    </xf>
    <xf numFmtId="0" fontId="0" fillId="0" borderId="0" xfId="0" applyFill="1"/>
    <xf numFmtId="0" fontId="8" fillId="3" borderId="0" xfId="0" applyFont="1" applyFill="1"/>
    <xf numFmtId="0" fontId="8" fillId="3" borderId="1" xfId="0" applyFont="1" applyFill="1" applyBorder="1" applyAlignment="1">
      <alignment horizontal="center"/>
    </xf>
    <xf numFmtId="164" fontId="0" fillId="0" borderId="1" xfId="0" applyNumberFormat="1" applyBorder="1"/>
    <xf numFmtId="0" fontId="11" fillId="0" borderId="1" xfId="1" applyFont="1" applyBorder="1"/>
    <xf numFmtId="164" fontId="12" fillId="0" borderId="1" xfId="1" applyNumberFormat="1" applyFont="1" applyFill="1" applyBorder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4" fontId="8" fillId="3" borderId="0" xfId="0" applyNumberFormat="1" applyFont="1" applyFill="1"/>
    <xf numFmtId="0" fontId="8" fillId="3" borderId="0" xfId="0" applyFont="1" applyFill="1" applyAlignment="1">
      <alignment wrapText="1"/>
    </xf>
    <xf numFmtId="2" fontId="8" fillId="3" borderId="0" xfId="0" applyNumberFormat="1" applyFont="1" applyFill="1"/>
    <xf numFmtId="0" fontId="13" fillId="3" borderId="0" xfId="0" applyFont="1" applyFill="1"/>
  </cellXfs>
  <cellStyles count="23">
    <cellStyle name="Datum" xfId="2"/>
    <cellStyle name="Datum 2" xfId="3"/>
    <cellStyle name="Finanční0" xfId="4"/>
    <cellStyle name="Finanční0 2" xfId="5"/>
    <cellStyle name="Měna0" xfId="6"/>
    <cellStyle name="Měna0 2" xfId="7"/>
    <cellStyle name="normální" xfId="0" builtinId="0"/>
    <cellStyle name="Normální 2" xfId="8"/>
    <cellStyle name="Normální 3" xfId="9"/>
    <cellStyle name="Normální 4" xfId="10"/>
    <cellStyle name="Normální 4 2" xfId="11"/>
    <cellStyle name="Normální 5" xfId="12"/>
    <cellStyle name="Normální 5 2" xfId="13"/>
    <cellStyle name="Normální 6" xfId="14"/>
    <cellStyle name="Normální 6 2" xfId="1"/>
    <cellStyle name="Normální 7" xfId="15"/>
    <cellStyle name="Pevný" xfId="16"/>
    <cellStyle name="Pevný 2" xfId="17"/>
    <cellStyle name="vzorce" xfId="18"/>
    <cellStyle name="Záhlaví 1" xfId="19"/>
    <cellStyle name="Záhlaví 1 2" xfId="20"/>
    <cellStyle name="Záhlaví 2" xfId="21"/>
    <cellStyle name="Záhlaví 2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7"/>
  <sheetViews>
    <sheetView tabSelected="1" workbookViewId="0">
      <selection activeCell="J80" sqref="J80"/>
    </sheetView>
  </sheetViews>
  <sheetFormatPr defaultRowHeight="15"/>
  <cols>
    <col min="1" max="1" width="20.85546875" customWidth="1"/>
    <col min="2" max="2" width="43.7109375" style="3" customWidth="1"/>
    <col min="3" max="3" width="16.140625" customWidth="1"/>
  </cols>
  <sheetData>
    <row r="1" spans="1:8" s="2" customFormat="1" ht="18.75">
      <c r="A1" s="5" t="s">
        <v>77</v>
      </c>
      <c r="B1" s="5" t="s">
        <v>80</v>
      </c>
      <c r="C1" s="5" t="s">
        <v>78</v>
      </c>
      <c r="D1" s="5" t="s">
        <v>79</v>
      </c>
    </row>
    <row r="2" spans="1:8">
      <c r="A2" s="7" t="s">
        <v>0</v>
      </c>
      <c r="B2" s="8">
        <v>5.3393713689855504</v>
      </c>
      <c r="C2" s="6">
        <f>B2-$B$80</f>
        <v>-2.0316219614358308</v>
      </c>
      <c r="D2" s="6">
        <f>C2*C2</f>
        <v>4.1274877941883723</v>
      </c>
    </row>
    <row r="3" spans="1:8" ht="18">
      <c r="A3" s="7" t="s">
        <v>1</v>
      </c>
      <c r="B3" s="8">
        <v>4.3249980525044789</v>
      </c>
      <c r="C3" s="6">
        <f t="shared" ref="C3:C66" si="0">B3-$B$80</f>
        <v>-3.0459952779169024</v>
      </c>
      <c r="D3" s="6">
        <f t="shared" ref="D3:D66" si="1">C3*C3</f>
        <v>9.2780872330920676</v>
      </c>
      <c r="F3" s="4" t="s">
        <v>82</v>
      </c>
      <c r="G3" s="4"/>
      <c r="H3" s="4"/>
    </row>
    <row r="4" spans="1:8">
      <c r="A4" s="7" t="s">
        <v>2</v>
      </c>
      <c r="B4" s="8">
        <v>6.3240838229799952</v>
      </c>
      <c r="C4" s="6">
        <f t="shared" si="0"/>
        <v>-1.0469095074413861</v>
      </c>
      <c r="D4" s="6">
        <f t="shared" si="1"/>
        <v>1.0960195167711657</v>
      </c>
      <c r="F4" s="4" t="s">
        <v>81</v>
      </c>
      <c r="G4" s="4"/>
      <c r="H4" s="4"/>
    </row>
    <row r="5" spans="1:8">
      <c r="A5" s="7" t="s">
        <v>3</v>
      </c>
      <c r="B5" s="8">
        <v>8.5154420782695954</v>
      </c>
      <c r="C5" s="6">
        <f t="shared" si="0"/>
        <v>1.1444487478482142</v>
      </c>
      <c r="D5" s="6">
        <f t="shared" si="1"/>
        <v>1.3097629364513452</v>
      </c>
    </row>
    <row r="6" spans="1:8">
      <c r="A6" s="7" t="s">
        <v>4</v>
      </c>
      <c r="B6" s="8">
        <v>8.1535766961651923</v>
      </c>
      <c r="C6" s="6">
        <f t="shared" si="0"/>
        <v>0.78258336574381104</v>
      </c>
      <c r="D6" s="6">
        <f t="shared" si="1"/>
        <v>0.6124367243389115</v>
      </c>
    </row>
    <row r="7" spans="1:8">
      <c r="A7" s="7" t="s">
        <v>5</v>
      </c>
      <c r="B7" s="8">
        <v>7.5512990402762714</v>
      </c>
      <c r="C7" s="6">
        <f t="shared" si="0"/>
        <v>0.18030570985489014</v>
      </c>
      <c r="D7" s="6">
        <f t="shared" si="1"/>
        <v>3.2510149006275829E-2</v>
      </c>
    </row>
    <row r="8" spans="1:8">
      <c r="A8" s="7" t="s">
        <v>6</v>
      </c>
      <c r="B8" s="8">
        <v>7.9647780132864847</v>
      </c>
      <c r="C8" s="6">
        <f t="shared" si="0"/>
        <v>0.59378468286510344</v>
      </c>
      <c r="D8" s="6">
        <f t="shared" si="1"/>
        <v>0.35258024960521145</v>
      </c>
    </row>
    <row r="9" spans="1:8">
      <c r="A9" s="7" t="s">
        <v>7</v>
      </c>
      <c r="B9" s="8">
        <v>4.4105044433748519</v>
      </c>
      <c r="C9" s="6">
        <f t="shared" si="0"/>
        <v>-2.9604888870465293</v>
      </c>
      <c r="D9" s="6">
        <f t="shared" si="1"/>
        <v>8.7644944503259978</v>
      </c>
    </row>
    <row r="10" spans="1:8">
      <c r="A10" s="7" t="s">
        <v>8</v>
      </c>
      <c r="B10" s="8">
        <v>7.7952534317250866</v>
      </c>
      <c r="C10" s="6">
        <f t="shared" si="0"/>
        <v>0.42426010130370528</v>
      </c>
      <c r="D10" s="6">
        <f t="shared" si="1"/>
        <v>0.17999663355823026</v>
      </c>
    </row>
    <row r="11" spans="1:8">
      <c r="A11" s="7" t="s">
        <v>9</v>
      </c>
      <c r="B11" s="8">
        <v>3.4508918658870549</v>
      </c>
      <c r="C11" s="6">
        <f t="shared" si="0"/>
        <v>-3.9201014645343264</v>
      </c>
      <c r="D11" s="6">
        <f t="shared" si="1"/>
        <v>15.367195492244171</v>
      </c>
    </row>
    <row r="12" spans="1:8">
      <c r="A12" s="7" t="s">
        <v>10</v>
      </c>
      <c r="B12" s="8">
        <v>4.6334224810138016</v>
      </c>
      <c r="C12" s="6">
        <f t="shared" si="0"/>
        <v>-2.7375708494075797</v>
      </c>
      <c r="D12" s="6">
        <f t="shared" si="1"/>
        <v>7.4942941555261369</v>
      </c>
    </row>
    <row r="13" spans="1:8">
      <c r="A13" s="7" t="s">
        <v>11</v>
      </c>
      <c r="B13" s="8">
        <v>8.564002599090319</v>
      </c>
      <c r="C13" s="6">
        <f t="shared" si="0"/>
        <v>1.1930092686689378</v>
      </c>
      <c r="D13" s="6">
        <f t="shared" si="1"/>
        <v>1.4232711151299937</v>
      </c>
    </row>
    <row r="14" spans="1:8">
      <c r="A14" s="7" t="s">
        <v>12</v>
      </c>
      <c r="B14" s="8">
        <v>7.3295499960035162</v>
      </c>
      <c r="C14" s="6">
        <f t="shared" si="0"/>
        <v>-4.1443334417865074E-2</v>
      </c>
      <c r="D14" s="6">
        <f t="shared" si="1"/>
        <v>1.7175499676709998E-3</v>
      </c>
    </row>
    <row r="15" spans="1:8">
      <c r="A15" s="7" t="s">
        <v>13</v>
      </c>
      <c r="B15" s="8">
        <v>5.1449667270204813</v>
      </c>
      <c r="C15" s="6">
        <f t="shared" si="0"/>
        <v>-2.2260266034009</v>
      </c>
      <c r="D15" s="6">
        <f t="shared" si="1"/>
        <v>4.9551944390485474</v>
      </c>
    </row>
    <row r="16" spans="1:8">
      <c r="A16" s="7" t="s">
        <v>14</v>
      </c>
      <c r="B16" s="8">
        <v>7.846850950588574</v>
      </c>
      <c r="C16" s="6">
        <f t="shared" si="0"/>
        <v>0.47585762016719269</v>
      </c>
      <c r="D16" s="6">
        <f t="shared" si="1"/>
        <v>0.22644047467118422</v>
      </c>
    </row>
    <row r="17" spans="1:4">
      <c r="A17" s="7" t="s">
        <v>15</v>
      </c>
      <c r="B17" s="8">
        <v>4.7194520815370353</v>
      </c>
      <c r="C17" s="6">
        <f t="shared" si="0"/>
        <v>-2.6515412488843459</v>
      </c>
      <c r="D17" s="6">
        <f t="shared" si="1"/>
        <v>7.0306709945351571</v>
      </c>
    </row>
    <row r="18" spans="1:4">
      <c r="A18" s="7" t="s">
        <v>16</v>
      </c>
      <c r="B18" s="8">
        <v>5.0182756396473875</v>
      </c>
      <c r="C18" s="6">
        <f t="shared" si="0"/>
        <v>-2.3527176907739937</v>
      </c>
      <c r="D18" s="6">
        <f t="shared" si="1"/>
        <v>5.5352805324809138</v>
      </c>
    </row>
    <row r="19" spans="1:4">
      <c r="A19" s="7" t="s">
        <v>17</v>
      </c>
      <c r="B19" s="8">
        <v>4.2590127886117699</v>
      </c>
      <c r="C19" s="6">
        <f t="shared" si="0"/>
        <v>-3.1119805418096114</v>
      </c>
      <c r="D19" s="6">
        <f t="shared" si="1"/>
        <v>9.684422892601642</v>
      </c>
    </row>
    <row r="20" spans="1:4">
      <c r="A20" s="7" t="s">
        <v>18</v>
      </c>
      <c r="B20" s="8">
        <v>6.7201626050687056</v>
      </c>
      <c r="C20" s="6">
        <f t="shared" si="0"/>
        <v>-0.65083072535267572</v>
      </c>
      <c r="D20" s="6">
        <f t="shared" si="1"/>
        <v>0.42358063306309002</v>
      </c>
    </row>
    <row r="21" spans="1:4">
      <c r="A21" s="7" t="s">
        <v>19</v>
      </c>
      <c r="B21" s="8">
        <v>7.2260077410999424</v>
      </c>
      <c r="C21" s="6">
        <f t="shared" si="0"/>
        <v>-0.1449855893214389</v>
      </c>
      <c r="D21" s="6">
        <f t="shared" si="1"/>
        <v>2.1020821110884939E-2</v>
      </c>
    </row>
    <row r="22" spans="1:4">
      <c r="A22" s="7" t="s">
        <v>20</v>
      </c>
      <c r="B22" s="8">
        <v>5.5463616451691404</v>
      </c>
      <c r="C22" s="6">
        <f t="shared" si="0"/>
        <v>-1.8246316852522408</v>
      </c>
      <c r="D22" s="6">
        <f t="shared" si="1"/>
        <v>3.3292807868264327</v>
      </c>
    </row>
    <row r="23" spans="1:4">
      <c r="A23" s="7" t="s">
        <v>21</v>
      </c>
      <c r="B23" s="8">
        <v>5.5627649450644512</v>
      </c>
      <c r="C23" s="6">
        <f t="shared" si="0"/>
        <v>-1.8082283853569301</v>
      </c>
      <c r="D23" s="6">
        <f t="shared" si="1"/>
        <v>3.2696898936105305</v>
      </c>
    </row>
    <row r="24" spans="1:4">
      <c r="A24" s="7" t="s">
        <v>22</v>
      </c>
      <c r="B24" s="8">
        <v>5.8918953993900463</v>
      </c>
      <c r="C24" s="6">
        <f t="shared" si="0"/>
        <v>-1.479097931031335</v>
      </c>
      <c r="D24" s="6">
        <f t="shared" si="1"/>
        <v>2.1877306895811759</v>
      </c>
    </row>
    <row r="25" spans="1:4">
      <c r="A25" s="7" t="s">
        <v>23</v>
      </c>
      <c r="B25" s="8">
        <v>4.6993334448240436</v>
      </c>
      <c r="C25" s="6">
        <f t="shared" si="0"/>
        <v>-2.6716598855973377</v>
      </c>
      <c r="D25" s="6">
        <f t="shared" si="1"/>
        <v>7.1377665443099794</v>
      </c>
    </row>
    <row r="26" spans="1:4">
      <c r="A26" s="7" t="s">
        <v>24</v>
      </c>
      <c r="B26" s="8">
        <v>5.4164429787560398</v>
      </c>
      <c r="C26" s="6">
        <f t="shared" si="0"/>
        <v>-1.9545503516653415</v>
      </c>
      <c r="D26" s="6">
        <f t="shared" si="1"/>
        <v>3.8202670771951102</v>
      </c>
    </row>
    <row r="27" spans="1:4">
      <c r="A27" s="7" t="s">
        <v>25</v>
      </c>
      <c r="B27" s="8">
        <v>4.5922035699771797</v>
      </c>
      <c r="C27" s="6">
        <f t="shared" si="0"/>
        <v>-2.7787897604442016</v>
      </c>
      <c r="D27" s="6">
        <f t="shared" si="1"/>
        <v>7.721672532749543</v>
      </c>
    </row>
    <row r="28" spans="1:4">
      <c r="A28" s="7" t="s">
        <v>26</v>
      </c>
      <c r="B28" s="8">
        <v>6.8633304385584015</v>
      </c>
      <c r="C28" s="6">
        <f t="shared" si="0"/>
        <v>-0.50766289186297975</v>
      </c>
      <c r="D28" s="6">
        <f t="shared" si="1"/>
        <v>0.25772161177468345</v>
      </c>
    </row>
    <row r="29" spans="1:4">
      <c r="A29" s="7" t="s">
        <v>27</v>
      </c>
      <c r="B29" s="8">
        <v>6.1974857289461873</v>
      </c>
      <c r="C29" s="6">
        <f t="shared" si="0"/>
        <v>-1.173507601475194</v>
      </c>
      <c r="D29" s="6">
        <f t="shared" si="1"/>
        <v>1.3771200907200627</v>
      </c>
    </row>
    <row r="30" spans="1:4">
      <c r="A30" s="7" t="s">
        <v>28</v>
      </c>
      <c r="B30" s="8">
        <v>8.1472395741129464</v>
      </c>
      <c r="C30" s="6">
        <f t="shared" si="0"/>
        <v>0.77624624369156514</v>
      </c>
      <c r="D30" s="6">
        <f t="shared" si="1"/>
        <v>0.60255823084526472</v>
      </c>
    </row>
    <row r="31" spans="1:4">
      <c r="A31" s="7" t="s">
        <v>29</v>
      </c>
      <c r="B31" s="8">
        <v>9.8863361547763002</v>
      </c>
      <c r="C31" s="6">
        <f t="shared" si="0"/>
        <v>2.515342824354919</v>
      </c>
      <c r="D31" s="6">
        <f t="shared" si="1"/>
        <v>6.3269495240337807</v>
      </c>
    </row>
    <row r="32" spans="1:4">
      <c r="A32" s="7" t="s">
        <v>30</v>
      </c>
      <c r="B32" s="8">
        <v>9.9916774024374941</v>
      </c>
      <c r="C32" s="6">
        <f t="shared" si="0"/>
        <v>2.6206840720161129</v>
      </c>
      <c r="D32" s="6">
        <f t="shared" si="1"/>
        <v>6.8679850053189551</v>
      </c>
    </row>
    <row r="33" spans="1:4">
      <c r="A33" s="7" t="s">
        <v>31</v>
      </c>
      <c r="B33" s="8">
        <v>11.09246226502454</v>
      </c>
      <c r="C33" s="6">
        <f t="shared" si="0"/>
        <v>3.7214689346031591</v>
      </c>
      <c r="D33" s="6">
        <f t="shared" si="1"/>
        <v>13.849331031216371</v>
      </c>
    </row>
    <row r="34" spans="1:4">
      <c r="A34" s="7" t="s">
        <v>32</v>
      </c>
      <c r="B34" s="8">
        <v>9.0229921259842509</v>
      </c>
      <c r="C34" s="6">
        <f t="shared" si="0"/>
        <v>1.6519987955628697</v>
      </c>
      <c r="D34" s="6">
        <f t="shared" si="1"/>
        <v>2.7291000205411722</v>
      </c>
    </row>
    <row r="35" spans="1:4">
      <c r="A35" s="7" t="s">
        <v>33</v>
      </c>
      <c r="B35" s="8">
        <v>9.9332092038058803</v>
      </c>
      <c r="C35" s="6">
        <f t="shared" si="0"/>
        <v>2.5622158733844991</v>
      </c>
      <c r="D35" s="6">
        <f t="shared" si="1"/>
        <v>6.564950181823491</v>
      </c>
    </row>
    <row r="36" spans="1:4">
      <c r="A36" s="7" t="s">
        <v>34</v>
      </c>
      <c r="B36" s="8">
        <v>12.743499197431781</v>
      </c>
      <c r="C36" s="6">
        <f t="shared" si="0"/>
        <v>5.3725058670103998</v>
      </c>
      <c r="D36" s="6">
        <f t="shared" si="1"/>
        <v>28.863819291061166</v>
      </c>
    </row>
    <row r="37" spans="1:4">
      <c r="A37" s="7" t="s">
        <v>35</v>
      </c>
      <c r="B37" s="8">
        <v>9.2210826801109622</v>
      </c>
      <c r="C37" s="6">
        <f t="shared" si="0"/>
        <v>1.8500893496895809</v>
      </c>
      <c r="D37" s="6">
        <f t="shared" si="1"/>
        <v>3.4228306018348165</v>
      </c>
    </row>
    <row r="38" spans="1:4">
      <c r="A38" s="7" t="s">
        <v>36</v>
      </c>
      <c r="B38" s="8">
        <v>12.567482736974261</v>
      </c>
      <c r="C38" s="6">
        <f t="shared" si="0"/>
        <v>5.1964894065528799</v>
      </c>
      <c r="D38" s="6">
        <f t="shared" si="1"/>
        <v>27.003502152416303</v>
      </c>
    </row>
    <row r="39" spans="1:4">
      <c r="A39" s="7" t="s">
        <v>37</v>
      </c>
      <c r="B39" s="8">
        <v>7.9027528681640895</v>
      </c>
      <c r="C39" s="6">
        <f t="shared" si="0"/>
        <v>0.53175953774270823</v>
      </c>
      <c r="D39" s="6">
        <f t="shared" si="1"/>
        <v>0.28276820598033875</v>
      </c>
    </row>
    <row r="40" spans="1:4">
      <c r="A40" s="7" t="s">
        <v>38</v>
      </c>
      <c r="B40" s="8">
        <v>6.9324754554698051</v>
      </c>
      <c r="C40" s="6">
        <f t="shared" si="0"/>
        <v>-0.43851787495157613</v>
      </c>
      <c r="D40" s="6">
        <f t="shared" si="1"/>
        <v>0.19229792665204615</v>
      </c>
    </row>
    <row r="41" spans="1:4">
      <c r="A41" s="7" t="s">
        <v>39</v>
      </c>
      <c r="B41" s="8">
        <v>8.4124700239808163</v>
      </c>
      <c r="C41" s="6">
        <f t="shared" si="0"/>
        <v>1.0414766935594351</v>
      </c>
      <c r="D41" s="6">
        <f t="shared" si="1"/>
        <v>1.0846737032274933</v>
      </c>
    </row>
    <row r="42" spans="1:4">
      <c r="A42" s="7" t="s">
        <v>40</v>
      </c>
      <c r="B42" s="8">
        <v>7.4887536385287117</v>
      </c>
      <c r="C42" s="6">
        <f t="shared" si="0"/>
        <v>0.1177603081073304</v>
      </c>
      <c r="D42" s="6">
        <f t="shared" si="1"/>
        <v>1.3867490165533387E-2</v>
      </c>
    </row>
    <row r="43" spans="1:4">
      <c r="A43" s="7" t="s">
        <v>41</v>
      </c>
      <c r="B43" s="8">
        <v>6.9320168672220506</v>
      </c>
      <c r="C43" s="6">
        <f t="shared" si="0"/>
        <v>-0.4389764631993307</v>
      </c>
      <c r="D43" s="6">
        <f t="shared" si="1"/>
        <v>0.19270033524299335</v>
      </c>
    </row>
    <row r="44" spans="1:4">
      <c r="A44" s="7" t="s">
        <v>42</v>
      </c>
      <c r="B44" s="8">
        <v>5.1120328806560975</v>
      </c>
      <c r="C44" s="6">
        <f t="shared" si="0"/>
        <v>-2.2589604497652838</v>
      </c>
      <c r="D44" s="6">
        <f t="shared" si="1"/>
        <v>5.1029023136037734</v>
      </c>
    </row>
    <row r="45" spans="1:4">
      <c r="A45" s="7" t="s">
        <v>43</v>
      </c>
      <c r="B45" s="8">
        <v>5.6615359423612244</v>
      </c>
      <c r="C45" s="6">
        <f t="shared" si="0"/>
        <v>-1.7094573880601569</v>
      </c>
      <c r="D45" s="6">
        <f t="shared" si="1"/>
        <v>2.922244561593454</v>
      </c>
    </row>
    <row r="46" spans="1:4">
      <c r="A46" s="7" t="s">
        <v>44</v>
      </c>
      <c r="B46" s="8">
        <v>4.5787441267667255</v>
      </c>
      <c r="C46" s="6">
        <f t="shared" si="0"/>
        <v>-2.7922492036546558</v>
      </c>
      <c r="D46" s="6">
        <f t="shared" si="1"/>
        <v>7.7966556153100592</v>
      </c>
    </row>
    <row r="47" spans="1:4">
      <c r="A47" s="7" t="s">
        <v>45</v>
      </c>
      <c r="B47" s="8">
        <v>7.7045742770683452</v>
      </c>
      <c r="C47" s="6">
        <f t="shared" si="0"/>
        <v>0.33358094664696392</v>
      </c>
      <c r="D47" s="6">
        <f t="shared" si="1"/>
        <v>0.11127624796588459</v>
      </c>
    </row>
    <row r="48" spans="1:4">
      <c r="A48" s="7" t="s">
        <v>46</v>
      </c>
      <c r="B48" s="8">
        <v>6.3055837999627649</v>
      </c>
      <c r="C48" s="6">
        <f t="shared" si="0"/>
        <v>-1.0654095304586164</v>
      </c>
      <c r="D48" s="6">
        <f t="shared" si="1"/>
        <v>1.1350974675920495</v>
      </c>
    </row>
    <row r="49" spans="1:4">
      <c r="A49" s="7" t="s">
        <v>47</v>
      </c>
      <c r="B49" s="8">
        <v>5.2502414260527503</v>
      </c>
      <c r="C49" s="6">
        <f t="shared" si="0"/>
        <v>-2.1207519043686309</v>
      </c>
      <c r="D49" s="6">
        <f t="shared" si="1"/>
        <v>4.4975886398831744</v>
      </c>
    </row>
    <row r="50" spans="1:4">
      <c r="A50" s="7" t="s">
        <v>48</v>
      </c>
      <c r="B50" s="8">
        <v>7.5719427018876519</v>
      </c>
      <c r="C50" s="6">
        <f t="shared" si="0"/>
        <v>0.20094937146627068</v>
      </c>
      <c r="D50" s="6">
        <f t="shared" si="1"/>
        <v>4.038064989268924E-2</v>
      </c>
    </row>
    <row r="51" spans="1:4">
      <c r="A51" s="7" t="s">
        <v>49</v>
      </c>
      <c r="B51" s="8">
        <v>5.8412801034427027</v>
      </c>
      <c r="C51" s="6">
        <f t="shared" si="0"/>
        <v>-1.5297132269786786</v>
      </c>
      <c r="D51" s="6">
        <f t="shared" si="1"/>
        <v>2.3400225567935222</v>
      </c>
    </row>
    <row r="52" spans="1:4">
      <c r="A52" s="7" t="s">
        <v>50</v>
      </c>
      <c r="B52" s="8">
        <v>6.2283682338996442</v>
      </c>
      <c r="C52" s="6">
        <f t="shared" si="0"/>
        <v>-1.142625096521737</v>
      </c>
      <c r="D52" s="6">
        <f t="shared" si="1"/>
        <v>1.3055921112013089</v>
      </c>
    </row>
    <row r="53" spans="1:4">
      <c r="A53" s="7" t="s">
        <v>51</v>
      </c>
      <c r="B53" s="8">
        <v>6.5691591635394424</v>
      </c>
      <c r="C53" s="6">
        <f t="shared" si="0"/>
        <v>-0.80183416688193887</v>
      </c>
      <c r="D53" s="6">
        <f t="shared" si="1"/>
        <v>0.64293803117925297</v>
      </c>
    </row>
    <row r="54" spans="1:4">
      <c r="A54" s="7" t="s">
        <v>52</v>
      </c>
      <c r="B54" s="8">
        <v>4.4096103135071782</v>
      </c>
      <c r="C54" s="6">
        <f t="shared" si="0"/>
        <v>-2.961383016914203</v>
      </c>
      <c r="D54" s="6">
        <f t="shared" si="1"/>
        <v>8.7697893728678675</v>
      </c>
    </row>
    <row r="55" spans="1:4">
      <c r="A55" s="7" t="s">
        <v>53</v>
      </c>
      <c r="B55" s="8">
        <v>8.4161600777280317</v>
      </c>
      <c r="C55" s="6">
        <f t="shared" si="0"/>
        <v>1.0451667473066504</v>
      </c>
      <c r="D55" s="6">
        <f t="shared" si="1"/>
        <v>1.0923735296755637</v>
      </c>
    </row>
    <row r="56" spans="1:4">
      <c r="A56" s="7" t="s">
        <v>54</v>
      </c>
      <c r="B56" s="8">
        <v>6.9990182998967958</v>
      </c>
      <c r="C56" s="6">
        <f t="shared" si="0"/>
        <v>-0.37197503052458547</v>
      </c>
      <c r="D56" s="6">
        <f t="shared" si="1"/>
        <v>0.13836542333376628</v>
      </c>
    </row>
    <row r="57" spans="1:4">
      <c r="A57" s="7" t="s">
        <v>55</v>
      </c>
      <c r="B57" s="8">
        <v>6.5953182842987168</v>
      </c>
      <c r="C57" s="6">
        <f t="shared" si="0"/>
        <v>-0.77567504612266447</v>
      </c>
      <c r="D57" s="6">
        <f t="shared" si="1"/>
        <v>0.60167177717739762</v>
      </c>
    </row>
    <row r="58" spans="1:4">
      <c r="A58" s="7" t="s">
        <v>56</v>
      </c>
      <c r="B58" s="8">
        <v>9.0033665705171995</v>
      </c>
      <c r="C58" s="6">
        <f t="shared" si="0"/>
        <v>1.6323732400958182</v>
      </c>
      <c r="D58" s="6">
        <f t="shared" si="1"/>
        <v>2.6646423949809197</v>
      </c>
    </row>
    <row r="59" spans="1:4">
      <c r="A59" s="7" t="s">
        <v>57</v>
      </c>
      <c r="B59" s="8">
        <v>6.6232687570545261</v>
      </c>
      <c r="C59" s="6">
        <f t="shared" si="0"/>
        <v>-0.74772457336685516</v>
      </c>
      <c r="D59" s="6">
        <f t="shared" si="1"/>
        <v>0.55909203761664561</v>
      </c>
    </row>
    <row r="60" spans="1:4">
      <c r="A60" s="7" t="s">
        <v>58</v>
      </c>
      <c r="B60" s="8">
        <v>6.8358705450667205</v>
      </c>
      <c r="C60" s="6">
        <f t="shared" si="0"/>
        <v>-0.53512278535466073</v>
      </c>
      <c r="D60" s="6">
        <f t="shared" si="1"/>
        <v>0.28635639540573032</v>
      </c>
    </row>
    <row r="61" spans="1:4">
      <c r="A61" s="7" t="s">
        <v>59</v>
      </c>
      <c r="B61" s="8">
        <v>9.6600351137441205</v>
      </c>
      <c r="C61" s="6">
        <f t="shared" si="0"/>
        <v>2.2890417833227392</v>
      </c>
      <c r="D61" s="6">
        <f t="shared" si="1"/>
        <v>5.2397122857973466</v>
      </c>
    </row>
    <row r="62" spans="1:4">
      <c r="A62" s="7" t="s">
        <v>60</v>
      </c>
      <c r="B62" s="8">
        <v>5.8736862783616539</v>
      </c>
      <c r="C62" s="6">
        <f t="shared" si="0"/>
        <v>-1.4973070520597274</v>
      </c>
      <c r="D62" s="6">
        <f t="shared" si="1"/>
        <v>2.2419284081477913</v>
      </c>
    </row>
    <row r="63" spans="1:4">
      <c r="A63" s="7" t="s">
        <v>61</v>
      </c>
      <c r="B63" s="8">
        <v>9.369782161301595</v>
      </c>
      <c r="C63" s="6">
        <f t="shared" si="0"/>
        <v>1.9987888308802138</v>
      </c>
      <c r="D63" s="6">
        <f t="shared" si="1"/>
        <v>3.9951567904514915</v>
      </c>
    </row>
    <row r="64" spans="1:4">
      <c r="A64" s="7" t="s">
        <v>62</v>
      </c>
      <c r="B64" s="8">
        <v>9.0590146982790465</v>
      </c>
      <c r="C64" s="6">
        <f t="shared" si="0"/>
        <v>1.6880213678576652</v>
      </c>
      <c r="D64" s="6">
        <f t="shared" si="1"/>
        <v>2.849416138344063</v>
      </c>
    </row>
    <row r="65" spans="1:4">
      <c r="A65" s="7" t="s">
        <v>63</v>
      </c>
      <c r="B65" s="8">
        <v>8.3633197167407261</v>
      </c>
      <c r="C65" s="6">
        <f t="shared" si="0"/>
        <v>0.99232638631934478</v>
      </c>
      <c r="D65" s="6">
        <f t="shared" si="1"/>
        <v>0.98471165698560947</v>
      </c>
    </row>
    <row r="66" spans="1:4">
      <c r="A66" s="7" t="s">
        <v>64</v>
      </c>
      <c r="B66" s="8">
        <v>6.6874328086666477</v>
      </c>
      <c r="C66" s="6">
        <f t="shared" si="0"/>
        <v>-0.68356052175473359</v>
      </c>
      <c r="D66" s="6">
        <f t="shared" si="1"/>
        <v>0.46725498690160361</v>
      </c>
    </row>
    <row r="67" spans="1:4">
      <c r="A67" s="7" t="s">
        <v>65</v>
      </c>
      <c r="B67" s="8">
        <v>9.8100586434051582</v>
      </c>
      <c r="C67" s="6">
        <f t="shared" ref="C67:C78" si="2">B67-$B$80</f>
        <v>2.4390653129837769</v>
      </c>
      <c r="D67" s="6">
        <f t="shared" ref="D67:D78" si="3">C67*C67</f>
        <v>5.9490396010006501</v>
      </c>
    </row>
    <row r="68" spans="1:4">
      <c r="A68" s="7" t="s">
        <v>66</v>
      </c>
      <c r="B68" s="8">
        <v>8.6024248608985108</v>
      </c>
      <c r="C68" s="6">
        <f t="shared" si="2"/>
        <v>1.2314315304771295</v>
      </c>
      <c r="D68" s="6">
        <f t="shared" si="3"/>
        <v>1.5164236142532455</v>
      </c>
    </row>
    <row r="69" spans="1:4">
      <c r="A69" s="7" t="s">
        <v>67</v>
      </c>
      <c r="B69" s="8">
        <v>8.2302694731570227</v>
      </c>
      <c r="C69" s="6">
        <f t="shared" si="2"/>
        <v>0.85927614273564146</v>
      </c>
      <c r="D69" s="6">
        <f t="shared" si="3"/>
        <v>0.73835548947464247</v>
      </c>
    </row>
    <row r="70" spans="1:4">
      <c r="A70" s="7" t="s">
        <v>68</v>
      </c>
      <c r="B70" s="8">
        <v>6.3232141192555078</v>
      </c>
      <c r="C70" s="6">
        <f t="shared" si="2"/>
        <v>-1.0477792111658735</v>
      </c>
      <c r="D70" s="6">
        <f t="shared" si="3"/>
        <v>1.09784127535138</v>
      </c>
    </row>
    <row r="71" spans="1:4">
      <c r="A71" s="7" t="s">
        <v>69</v>
      </c>
      <c r="B71" s="8">
        <v>8.0482255191656282</v>
      </c>
      <c r="C71" s="6">
        <f t="shared" si="2"/>
        <v>0.67723218874424695</v>
      </c>
      <c r="D71" s="6">
        <f t="shared" si="3"/>
        <v>0.45864343747132336</v>
      </c>
    </row>
    <row r="72" spans="1:4">
      <c r="A72" s="7" t="s">
        <v>70</v>
      </c>
      <c r="B72" s="8">
        <v>6.3676629148987338</v>
      </c>
      <c r="C72" s="6">
        <f t="shared" si="2"/>
        <v>-1.0033304155226475</v>
      </c>
      <c r="D72" s="6">
        <f t="shared" si="3"/>
        <v>1.0066719227128484</v>
      </c>
    </row>
    <row r="73" spans="1:4">
      <c r="A73" s="7" t="s">
        <v>71</v>
      </c>
      <c r="B73" s="8">
        <v>12.367191475581736</v>
      </c>
      <c r="C73" s="6">
        <f t="shared" si="2"/>
        <v>4.9961981451603545</v>
      </c>
      <c r="D73" s="6">
        <f t="shared" si="3"/>
        <v>24.961995905703766</v>
      </c>
    </row>
    <row r="74" spans="1:4">
      <c r="A74" s="7" t="s">
        <v>72</v>
      </c>
      <c r="B74" s="8">
        <v>7.0104860059860785</v>
      </c>
      <c r="C74" s="6">
        <f t="shared" si="2"/>
        <v>-0.36050732443530276</v>
      </c>
      <c r="D74" s="6">
        <f t="shared" si="3"/>
        <v>0.12996553097150065</v>
      </c>
    </row>
    <row r="75" spans="1:4">
      <c r="A75" s="7" t="s">
        <v>73</v>
      </c>
      <c r="B75" s="8">
        <v>12.304897701195241</v>
      </c>
      <c r="C75" s="6">
        <f t="shared" si="2"/>
        <v>4.9339043707738597</v>
      </c>
      <c r="D75" s="6">
        <f t="shared" si="3"/>
        <v>24.343412339941395</v>
      </c>
    </row>
    <row r="76" spans="1:4">
      <c r="A76" s="7" t="s">
        <v>74</v>
      </c>
      <c r="B76" s="8">
        <v>7.0624340468376374</v>
      </c>
      <c r="C76" s="6">
        <f t="shared" si="2"/>
        <v>-0.30855928358374385</v>
      </c>
      <c r="D76" s="6">
        <f t="shared" si="3"/>
        <v>9.5208831485713255E-2</v>
      </c>
    </row>
    <row r="77" spans="1:4">
      <c r="A77" s="7" t="s">
        <v>75</v>
      </c>
      <c r="B77" s="8">
        <v>7.6737952382137902</v>
      </c>
      <c r="C77" s="6">
        <f t="shared" si="2"/>
        <v>0.3028019077924089</v>
      </c>
      <c r="D77" s="6">
        <f t="shared" si="3"/>
        <v>9.16889953627225E-2</v>
      </c>
    </row>
    <row r="78" spans="1:4">
      <c r="A78" s="7" t="s">
        <v>76</v>
      </c>
      <c r="B78" s="8">
        <v>11.278458684899622</v>
      </c>
      <c r="C78" s="6">
        <f t="shared" si="2"/>
        <v>3.9074653544782407</v>
      </c>
      <c r="D78" s="6">
        <f t="shared" si="3"/>
        <v>15.268285496447763</v>
      </c>
    </row>
    <row r="79" spans="1:4" s="1" customFormat="1">
      <c r="B79" s="3"/>
    </row>
    <row r="80" spans="1:4" s="1" customFormat="1">
      <c r="A80" s="4" t="s">
        <v>83</v>
      </c>
      <c r="B80" s="9">
        <v>7.3709933304213813</v>
      </c>
    </row>
    <row r="81" spans="2:4" s="1" customFormat="1">
      <c r="B81" s="3"/>
    </row>
    <row r="83" spans="2:4" ht="17.25">
      <c r="B83" s="4" t="s">
        <v>84</v>
      </c>
      <c r="C83" s="4" t="s">
        <v>86</v>
      </c>
      <c r="D83" s="10">
        <f>SUM(D2:D78)</f>
        <v>336.45774954772219</v>
      </c>
    </row>
    <row r="84" spans="2:4" ht="17.25">
      <c r="B84" s="11" t="s">
        <v>85</v>
      </c>
      <c r="C84" s="4" t="s">
        <v>87</v>
      </c>
      <c r="D84" s="10">
        <f>D83/77</f>
        <v>4.3695811629574308</v>
      </c>
    </row>
    <row r="85" spans="2:4" ht="17.25">
      <c r="B85" s="4" t="s">
        <v>88</v>
      </c>
      <c r="C85" s="13" t="s">
        <v>91</v>
      </c>
      <c r="D85" s="12">
        <f>SQRT(D84)</f>
        <v>2.0903543151718158</v>
      </c>
    </row>
    <row r="86" spans="2:4">
      <c r="B86" s="4"/>
      <c r="C86" s="4"/>
      <c r="D86" s="4"/>
    </row>
    <row r="87" spans="2:4">
      <c r="B87" s="4" t="s">
        <v>90</v>
      </c>
      <c r="C87" s="4" t="s">
        <v>89</v>
      </c>
      <c r="D87" s="12">
        <f>(D85/B80)*100</f>
        <v>28.359194228877637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2014-09-26T13:53:50Z</dcterms:created>
  <dcterms:modified xsi:type="dcterms:W3CDTF">2014-10-13T14:25:12Z</dcterms:modified>
</cp:coreProperties>
</file>