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0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s="1"/>
  <c r="R11" i="1" s="1"/>
  <c r="E11" i="1" l="1"/>
  <c r="K11" i="1"/>
  <c r="P11" i="1"/>
  <c r="B11" i="1"/>
  <c r="G11" i="1"/>
  <c r="L11" i="1"/>
  <c r="Q11" i="1"/>
  <c r="C11" i="1"/>
  <c r="I11" i="1"/>
  <c r="N11" i="1"/>
  <c r="F11" i="1"/>
  <c r="J11" i="1"/>
  <c r="O11" i="1"/>
</calcChain>
</file>

<file path=xl/sharedStrings.xml><?xml version="1.0" encoding="utf-8"?>
<sst xmlns="http://schemas.openxmlformats.org/spreadsheetml/2006/main" count="21" uniqueCount="21">
  <si>
    <t>Monomer</t>
  </si>
  <si>
    <t>molární zlomek podjednotky A</t>
  </si>
  <si>
    <t>molární zlomek podjednotky B</t>
  </si>
  <si>
    <t>Dimer</t>
  </si>
  <si>
    <t>Trimer</t>
  </si>
  <si>
    <t>Tetramer</t>
  </si>
  <si>
    <t>A</t>
  </si>
  <si>
    <t>B</t>
  </si>
  <si>
    <t>A2</t>
  </si>
  <si>
    <t>AB</t>
  </si>
  <si>
    <t>B2</t>
  </si>
  <si>
    <t>A3</t>
  </si>
  <si>
    <t>A2B</t>
  </si>
  <si>
    <t>AB2</t>
  </si>
  <si>
    <t>B3</t>
  </si>
  <si>
    <t>A4</t>
  </si>
  <si>
    <t>A3B</t>
  </si>
  <si>
    <t>A2B2</t>
  </si>
  <si>
    <t>AB3</t>
  </si>
  <si>
    <t>B4</t>
  </si>
  <si>
    <t>© Igor Kučera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</si>
</sst>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Protection="1">
      <protection locked="0" hidden="1"/>
    </xf>
    <xf numFmtId="164" fontId="0" fillId="2" borderId="0" xfId="0" applyNumberFormat="1" applyFill="1" applyProtection="1">
      <protection locked="0" hidden="1"/>
    </xf>
    <xf numFmtId="0" fontId="2" fillId="2" borderId="0" xfId="0" applyFont="1" applyFill="1" applyProtection="1">
      <protection locked="0" hidden="1"/>
    </xf>
    <xf numFmtId="0" fontId="1" fillId="2" borderId="0" xfId="0" applyFont="1" applyFill="1" applyProtection="1">
      <protection locked="0" hidden="1"/>
    </xf>
    <xf numFmtId="0" fontId="3" fillId="2" borderId="0" xfId="0" applyFont="1" applyFill="1" applyProtection="1"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List1!$B$12:$C$12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List1!$B$11:$C$11</c:f>
              <c:numCache>
                <c:formatCode>General</c:formatCode>
                <c:ptCount val="2"/>
                <c:pt idx="0">
                  <c:v>0.53</c:v>
                </c:pt>
                <c:pt idx="1">
                  <c:v>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D0-4E8E-8863-5823A81A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810240"/>
        <c:axId val="90811776"/>
      </c:barChart>
      <c:catAx>
        <c:axId val="908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811776"/>
        <c:crosses val="autoZero"/>
        <c:auto val="1"/>
        <c:lblAlgn val="ctr"/>
        <c:lblOffset val="100"/>
        <c:noMultiLvlLbl val="0"/>
      </c:catAx>
      <c:valAx>
        <c:axId val="90811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81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List1!$E$12:$G$12</c:f>
              <c:strCache>
                <c:ptCount val="3"/>
                <c:pt idx="0">
                  <c:v>A2</c:v>
                </c:pt>
                <c:pt idx="1">
                  <c:v>AB</c:v>
                </c:pt>
                <c:pt idx="2">
                  <c:v>B2</c:v>
                </c:pt>
              </c:strCache>
            </c:strRef>
          </c:cat>
          <c:val>
            <c:numRef>
              <c:f>List1!$E$11:$G$11</c:f>
              <c:numCache>
                <c:formatCode>General</c:formatCode>
                <c:ptCount val="3"/>
                <c:pt idx="0">
                  <c:v>0.28090000000000004</c:v>
                </c:pt>
                <c:pt idx="1">
                  <c:v>0.49819999999999998</c:v>
                </c:pt>
                <c:pt idx="2">
                  <c:v>0.22089999999999999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63-45BB-B54B-35A489FF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844160"/>
        <c:axId val="90845952"/>
      </c:barChart>
      <c:catAx>
        <c:axId val="908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845952"/>
        <c:crosses val="autoZero"/>
        <c:auto val="1"/>
        <c:lblAlgn val="ctr"/>
        <c:lblOffset val="100"/>
        <c:noMultiLvlLbl val="0"/>
      </c:catAx>
      <c:valAx>
        <c:axId val="90845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84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List1!$I$12:$L$12</c:f>
              <c:strCache>
                <c:ptCount val="4"/>
                <c:pt idx="0">
                  <c:v>A3</c:v>
                </c:pt>
                <c:pt idx="1">
                  <c:v>A2B</c:v>
                </c:pt>
                <c:pt idx="2">
                  <c:v>AB2</c:v>
                </c:pt>
                <c:pt idx="3">
                  <c:v>B3</c:v>
                </c:pt>
              </c:strCache>
            </c:strRef>
          </c:cat>
          <c:val>
            <c:numRef>
              <c:f>List1!$I$11:$L$11</c:f>
              <c:numCache>
                <c:formatCode>General</c:formatCode>
                <c:ptCount val="4"/>
                <c:pt idx="0">
                  <c:v>0.14887700000000004</c:v>
                </c:pt>
                <c:pt idx="1">
                  <c:v>0.396069</c:v>
                </c:pt>
                <c:pt idx="2">
                  <c:v>0.35123099999999996</c:v>
                </c:pt>
                <c:pt idx="3">
                  <c:v>0.10382299999999998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C2-4639-9433-7B7D6B38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878336"/>
        <c:axId val="90879872"/>
      </c:barChart>
      <c:catAx>
        <c:axId val="908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879872"/>
        <c:crosses val="autoZero"/>
        <c:auto val="1"/>
        <c:lblAlgn val="ctr"/>
        <c:lblOffset val="100"/>
        <c:noMultiLvlLbl val="0"/>
      </c:catAx>
      <c:valAx>
        <c:axId val="908798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8783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List1!$N$12:$R$12</c:f>
              <c:strCache>
                <c:ptCount val="5"/>
                <c:pt idx="0">
                  <c:v>A4</c:v>
                </c:pt>
                <c:pt idx="1">
                  <c:v>A3B</c:v>
                </c:pt>
                <c:pt idx="2">
                  <c:v>A2B2</c:v>
                </c:pt>
                <c:pt idx="3">
                  <c:v>AB3</c:v>
                </c:pt>
                <c:pt idx="4">
                  <c:v>B4</c:v>
                </c:pt>
              </c:strCache>
            </c:strRef>
          </c:cat>
          <c:val>
            <c:numRef>
              <c:f>List1!$N$11:$R$11</c:f>
              <c:numCache>
                <c:formatCode>General</c:formatCode>
                <c:ptCount val="5"/>
                <c:pt idx="0">
                  <c:v>7.890481000000002E-2</c:v>
                </c:pt>
                <c:pt idx="1">
                  <c:v>0.27988876000000007</c:v>
                </c:pt>
                <c:pt idx="2">
                  <c:v>0.37230485999999996</c:v>
                </c:pt>
                <c:pt idx="3">
                  <c:v>0.22010475999999995</c:v>
                </c:pt>
                <c:pt idx="4">
                  <c:v>4.8796809999999989E-2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74-445F-AB97-87CBAA19C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474560"/>
        <c:axId val="89476096"/>
      </c:barChart>
      <c:catAx>
        <c:axId val="8947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476096"/>
        <c:crosses val="autoZero"/>
        <c:auto val="1"/>
        <c:lblAlgn val="ctr"/>
        <c:lblOffset val="100"/>
        <c:noMultiLvlLbl val="0"/>
      </c:catAx>
      <c:valAx>
        <c:axId val="89476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4745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F$6" horiz="1" max="100" page="10" val="5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9525</xdr:rowOff>
        </xdr:from>
        <xdr:to>
          <xdr:col>4</xdr:col>
          <xdr:colOff>600075</xdr:colOff>
          <xdr:row>6</xdr:row>
          <xdr:rowOff>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</xdr:col>
      <xdr:colOff>9524</xdr:colOff>
      <xdr:row>14</xdr:row>
      <xdr:rowOff>180974</xdr:rowOff>
    </xdr:from>
    <xdr:to>
      <xdr:col>3</xdr:col>
      <xdr:colOff>104775</xdr:colOff>
      <xdr:row>22</xdr:row>
      <xdr:rowOff>19049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15</xdr:row>
      <xdr:rowOff>4761</xdr:rowOff>
    </xdr:from>
    <xdr:to>
      <xdr:col>7</xdr:col>
      <xdr:colOff>9525</xdr:colOff>
      <xdr:row>21</xdr:row>
      <xdr:rowOff>180974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15</xdr:row>
      <xdr:rowOff>4761</xdr:rowOff>
    </xdr:from>
    <xdr:to>
      <xdr:col>12</xdr:col>
      <xdr:colOff>1</xdr:colOff>
      <xdr:row>21</xdr:row>
      <xdr:rowOff>180975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14</xdr:row>
      <xdr:rowOff>176213</xdr:rowOff>
    </xdr:from>
    <xdr:to>
      <xdr:col>18</xdr:col>
      <xdr:colOff>0</xdr:colOff>
      <xdr:row>22</xdr:row>
      <xdr:rowOff>19051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R28"/>
  <sheetViews>
    <sheetView showGridLines="0" showRowColHeaders="0" tabSelected="1" workbookViewId="0">
      <selection activeCell="T38" sqref="T38"/>
    </sheetView>
  </sheetViews>
  <sheetFormatPr defaultRowHeight="15" x14ac:dyDescent="0.25"/>
  <cols>
    <col min="1" max="16384" width="9.140625" style="1"/>
  </cols>
  <sheetData>
    <row r="6" spans="2:18" x14ac:dyDescent="0.25">
      <c r="F6" s="2">
        <v>53</v>
      </c>
      <c r="G6" s="3">
        <f>0.01*F6</f>
        <v>0.53</v>
      </c>
      <c r="I6" s="3" t="s">
        <v>1</v>
      </c>
    </row>
    <row r="7" spans="2:18" x14ac:dyDescent="0.25">
      <c r="G7" s="3">
        <f>1-G6</f>
        <v>0.47</v>
      </c>
      <c r="I7" s="3" t="s">
        <v>2</v>
      </c>
    </row>
    <row r="10" spans="2:18" x14ac:dyDescent="0.25">
      <c r="B10" s="4" t="s">
        <v>0</v>
      </c>
      <c r="E10" s="4" t="s">
        <v>3</v>
      </c>
      <c r="I10" s="4" t="s">
        <v>4</v>
      </c>
      <c r="N10" s="4" t="s">
        <v>5</v>
      </c>
    </row>
    <row r="11" spans="2:18" x14ac:dyDescent="0.25">
      <c r="B11" s="1">
        <f>G6</f>
        <v>0.53</v>
      </c>
      <c r="C11" s="1">
        <f>G7</f>
        <v>0.47</v>
      </c>
      <c r="E11" s="1">
        <f>G6*G6</f>
        <v>0.28090000000000004</v>
      </c>
      <c r="F11" s="1">
        <f>2*G6*G7</f>
        <v>0.49819999999999998</v>
      </c>
      <c r="G11" s="1">
        <f>G7*G7</f>
        <v>0.22089999999999999</v>
      </c>
      <c r="I11" s="1">
        <f>G6*G6*G6</f>
        <v>0.14887700000000004</v>
      </c>
      <c r="J11" s="1">
        <f>3*G6*G6*G7</f>
        <v>0.396069</v>
      </c>
      <c r="K11" s="1">
        <f>3*G6*G7*G7</f>
        <v>0.35123099999999996</v>
      </c>
      <c r="L11" s="1">
        <f>G7*G7*G7</f>
        <v>0.10382299999999998</v>
      </c>
      <c r="N11" s="1">
        <f>G6*G6*G6*G6</f>
        <v>7.890481000000002E-2</v>
      </c>
      <c r="O11" s="1">
        <f>4*G6*G6*G6*G7</f>
        <v>0.27988876000000007</v>
      </c>
      <c r="P11" s="1">
        <f>6*G6*G6*G7*G7</f>
        <v>0.37230485999999996</v>
      </c>
      <c r="Q11" s="1">
        <f>4*G6*G7*G7*G7</f>
        <v>0.22010475999999995</v>
      </c>
      <c r="R11" s="1">
        <f>G7*G7*G7*G7</f>
        <v>4.8796809999999989E-2</v>
      </c>
    </row>
    <row r="12" spans="2:18" x14ac:dyDescent="0.25">
      <c r="B12" s="1" t="s">
        <v>6</v>
      </c>
      <c r="C12" s="1" t="s">
        <v>7</v>
      </c>
      <c r="E12" s="1" t="s">
        <v>8</v>
      </c>
      <c r="F12" s="1" t="s">
        <v>9</v>
      </c>
      <c r="G12" s="1" t="s">
        <v>10</v>
      </c>
      <c r="I12" s="1" t="s">
        <v>11</v>
      </c>
      <c r="J12" s="1" t="s">
        <v>12</v>
      </c>
      <c r="K12" s="1" t="s">
        <v>13</v>
      </c>
      <c r="L12" s="1" t="s">
        <v>14</v>
      </c>
      <c r="N12" s="1" t="s">
        <v>15</v>
      </c>
      <c r="O12" s="1" t="s">
        <v>16</v>
      </c>
      <c r="P12" s="1" t="s">
        <v>17</v>
      </c>
      <c r="Q12" s="1" t="s">
        <v>18</v>
      </c>
      <c r="R12" s="1" t="s">
        <v>19</v>
      </c>
    </row>
    <row r="28" spans="2:2" x14ac:dyDescent="0.25">
      <c r="B28" s="5" t="s">
        <v>20</v>
      </c>
    </row>
  </sheetData>
  <sheetProtection algorithmName="SHA-512" hashValue="N8xzNJ+qfJu8KF0WVLnbsaK3aS+Xt1Yk5TIjKrSqA4UsrLxGrr7EvNcxNo2OrY7tXVWSXS1BzY1kNSS4/IOHUg==" saltValue="PyUpgGGt8BoPdxXoJsV1hw==" spinCount="100000" sheet="1" selectLockedCells="1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roll Bar 2">
              <controlPr locked="0" defaultSize="0" autoPict="0">
                <anchor moveWithCells="1">
                  <from>
                    <xdr:col>2</xdr:col>
                    <xdr:colOff>19050</xdr:colOff>
                    <xdr:row>5</xdr:row>
                    <xdr:rowOff>9525</xdr:rowOff>
                  </from>
                  <to>
                    <xdr:col>4</xdr:col>
                    <xdr:colOff>600075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LF Lektor</cp:lastModifiedBy>
  <dcterms:created xsi:type="dcterms:W3CDTF">2016-09-13T04:37:58Z</dcterms:created>
  <dcterms:modified xsi:type="dcterms:W3CDTF">2016-09-19T14:36:52Z</dcterms:modified>
</cp:coreProperties>
</file>