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vika19\CD proteiny\"/>
    </mc:Choice>
  </mc:AlternateContent>
  <bookViews>
    <workbookView xWindow="0" yWindow="0" windowWidth="2040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25" i="1"/>
  <c r="G26" i="1"/>
  <c r="G27" i="1"/>
  <c r="G28" i="1"/>
  <c r="F26" i="1"/>
  <c r="F27" i="1"/>
  <c r="F28" i="1"/>
  <c r="F25" i="1"/>
  <c r="F12" i="1"/>
  <c r="F13" i="1"/>
  <c r="F14" i="1"/>
  <c r="F11" i="1"/>
  <c r="E26" i="1"/>
  <c r="E27" i="1"/>
  <c r="E28" i="1"/>
  <c r="E25" i="1"/>
  <c r="E5" i="1"/>
  <c r="E6" i="1"/>
  <c r="E7" i="1"/>
  <c r="E8" i="1"/>
  <c r="E9" i="1"/>
  <c r="E11" i="1"/>
  <c r="E12" i="1"/>
  <c r="E13" i="1"/>
  <c r="E14" i="1"/>
  <c r="E4" i="1"/>
  <c r="D5" i="1"/>
  <c r="D6" i="1"/>
  <c r="D7" i="1"/>
  <c r="D8" i="1"/>
  <c r="D9" i="1"/>
  <c r="D11" i="1"/>
  <c r="D12" i="1"/>
  <c r="D13" i="1"/>
  <c r="D14" i="1"/>
  <c r="D18" i="1"/>
  <c r="D19" i="1"/>
  <c r="D20" i="1"/>
  <c r="D21" i="1"/>
  <c r="D22" i="1"/>
  <c r="D23" i="1"/>
  <c r="D25" i="1"/>
  <c r="D26" i="1"/>
  <c r="D27" i="1"/>
  <c r="D28" i="1"/>
  <c r="D4" i="1"/>
</calcChain>
</file>

<file path=xl/sharedStrings.xml><?xml version="1.0" encoding="utf-8"?>
<sst xmlns="http://schemas.openxmlformats.org/spreadsheetml/2006/main" count="17" uniqueCount="11">
  <si>
    <t>skupina D</t>
  </si>
  <si>
    <t>skupina C</t>
  </si>
  <si>
    <t>k</t>
  </si>
  <si>
    <t>wnt</t>
  </si>
  <si>
    <t>rsp</t>
  </si>
  <si>
    <t>wnt+rsp</t>
  </si>
  <si>
    <t>prumer</t>
  </si>
  <si>
    <t>koncentrace</t>
  </si>
  <si>
    <t>na 0,17</t>
  </si>
  <si>
    <t>na 0,2</t>
  </si>
  <si>
    <t>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</si>
</sst>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/>
    <xf numFmtId="2" fontId="0" fillId="0" borderId="0" xfId="0" applyNumberFormat="1"/>
    <xf numFmtId="2" fontId="0" fillId="2" borderId="0" xfId="0" applyNumberFormat="1" applyFill="1" applyAlignment="1">
      <alignment horizontal="left"/>
    </xf>
    <xf numFmtId="2" fontId="0" fillId="2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0464079394655822"/>
                  <c:y val="-0.318411598446063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List1!$A$4:$A$9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</c:numCache>
            </c:numRef>
          </c:xVal>
          <c:yVal>
            <c:numRef>
              <c:f>List1!$D$4:$D$9</c:f>
              <c:numCache>
                <c:formatCode>0.0000</c:formatCode>
                <c:ptCount val="6"/>
                <c:pt idx="0">
                  <c:v>9.6000000000000002E-2</c:v>
                </c:pt>
                <c:pt idx="1">
                  <c:v>0.11849999999999999</c:v>
                </c:pt>
                <c:pt idx="2">
                  <c:v>0.16200000000000001</c:v>
                </c:pt>
                <c:pt idx="3">
                  <c:v>0.2145</c:v>
                </c:pt>
                <c:pt idx="4">
                  <c:v>0.28999999999999998</c:v>
                </c:pt>
                <c:pt idx="5">
                  <c:v>0.34250000000000003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213360"/>
        <c:axId val="252987384"/>
      </c:scatterChart>
      <c:valAx>
        <c:axId val="30521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2987384"/>
        <c:crosses val="autoZero"/>
        <c:crossBetween val="midCat"/>
      </c:valAx>
      <c:valAx>
        <c:axId val="25298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5213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0034493599163614"/>
                  <c:y val="-3.992015968063872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List1!$A$18:$A$23</c:f>
              <c:numCache>
                <c:formatCode>General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</c:numCache>
            </c:numRef>
          </c:xVal>
          <c:yVal>
            <c:numRef>
              <c:f>List1!$D$18:$D$23</c:f>
              <c:numCache>
                <c:formatCode>0.0000</c:formatCode>
                <c:ptCount val="6"/>
                <c:pt idx="0">
                  <c:v>9.6500000000000002E-2</c:v>
                </c:pt>
                <c:pt idx="1">
                  <c:v>0.10200000000000001</c:v>
                </c:pt>
                <c:pt idx="2">
                  <c:v>0.13700000000000001</c:v>
                </c:pt>
                <c:pt idx="3">
                  <c:v>0.19500000000000001</c:v>
                </c:pt>
                <c:pt idx="4">
                  <c:v>0.23949999999999999</c:v>
                </c:pt>
                <c:pt idx="5">
                  <c:v>0.32300000000000001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049864"/>
        <c:axId val="305211400"/>
      </c:scatterChart>
      <c:valAx>
        <c:axId val="300049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5211400"/>
        <c:crosses val="autoZero"/>
        <c:crossBetween val="midCat"/>
      </c:valAx>
      <c:valAx>
        <c:axId val="30521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0049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390526</xdr:colOff>
      <xdr:row>1</xdr:row>
      <xdr:rowOff>52387</xdr:rowOff>
    </xdr:from>
    <xdr:to>
      <xdr:col>11</xdr:col>
      <xdr:colOff>104776</xdr:colOff>
      <xdr:row>9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14</xdr:row>
      <xdr:rowOff>142875</xdr:rowOff>
    </xdr:from>
    <xdr:to>
      <xdr:col>11</xdr:col>
      <xdr:colOff>552450</xdr:colOff>
      <xdr:row>22</xdr:row>
      <xdr:rowOff>85725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tabSelected="1" topLeftCell="A7" workbookViewId="0">
      <selection activeCell="J26" sqref="J26"/>
    </sheetView>
  </sheetViews>
  <sheetFormatPr defaultRowHeight="15" x14ac:dyDescent="0.25"/>
  <cols>
    <col min="6" max="6" width="8.85546875" customWidth="1"/>
  </cols>
  <sheetData>
    <row r="3" spans="1:7" x14ac:dyDescent="0.25">
      <c r="A3" t="s">
        <v>0</v>
      </c>
      <c r="D3" t="s">
        <v>6</v>
      </c>
      <c r="E3" t="s">
        <v>7</v>
      </c>
    </row>
    <row r="4" spans="1:7" x14ac:dyDescent="0.25">
      <c r="A4">
        <v>0</v>
      </c>
      <c r="B4" s="1">
        <v>9.6000000000000002E-2</v>
      </c>
      <c r="C4" s="1">
        <v>9.6000000000000002E-2</v>
      </c>
      <c r="D4" s="3">
        <f>AVERAGE(B4:C4)</f>
        <v>9.6000000000000002E-2</v>
      </c>
      <c r="E4">
        <f>(D4-0.0935)/0.1262</f>
        <v>1.9809825673534089E-2</v>
      </c>
    </row>
    <row r="5" spans="1:7" x14ac:dyDescent="0.25">
      <c r="A5">
        <v>0.25</v>
      </c>
      <c r="B5" s="1">
        <v>0.109</v>
      </c>
      <c r="C5" s="1">
        <v>0.128</v>
      </c>
      <c r="D5" s="3">
        <f t="shared" ref="D5:D28" si="0">AVERAGE(B5:C5)</f>
        <v>0.11849999999999999</v>
      </c>
      <c r="E5">
        <f t="shared" ref="E5:E14" si="1">(D5-0.0935)/0.1262</f>
        <v>0.19809825673534068</v>
      </c>
    </row>
    <row r="6" spans="1:7" x14ac:dyDescent="0.25">
      <c r="A6">
        <v>0.5</v>
      </c>
      <c r="B6" s="1">
        <v>0.159</v>
      </c>
      <c r="C6" s="1">
        <v>0.16500000000000001</v>
      </c>
      <c r="D6" s="3">
        <f t="shared" si="0"/>
        <v>0.16200000000000001</v>
      </c>
      <c r="E6">
        <f t="shared" si="1"/>
        <v>0.5427892234548336</v>
      </c>
    </row>
    <row r="7" spans="1:7" x14ac:dyDescent="0.25">
      <c r="A7">
        <v>1</v>
      </c>
      <c r="B7" s="1">
        <v>0.21199999999999999</v>
      </c>
      <c r="C7" s="1">
        <v>0.217</v>
      </c>
      <c r="D7" s="3">
        <f t="shared" si="0"/>
        <v>0.2145</v>
      </c>
      <c r="E7">
        <f t="shared" si="1"/>
        <v>0.95879556259904908</v>
      </c>
    </row>
    <row r="8" spans="1:7" x14ac:dyDescent="0.25">
      <c r="A8">
        <v>1.5</v>
      </c>
      <c r="B8" s="1">
        <v>0.28899999999999998</v>
      </c>
      <c r="C8" s="1">
        <v>0.29099999999999998</v>
      </c>
      <c r="D8" s="3">
        <f t="shared" si="0"/>
        <v>0.28999999999999998</v>
      </c>
      <c r="E8">
        <f t="shared" si="1"/>
        <v>1.5570522979397778</v>
      </c>
    </row>
    <row r="9" spans="1:7" x14ac:dyDescent="0.25">
      <c r="A9">
        <v>2</v>
      </c>
      <c r="B9" s="1">
        <v>0.33900000000000002</v>
      </c>
      <c r="C9" s="1">
        <v>0.34599999999999997</v>
      </c>
      <c r="D9" s="3">
        <f t="shared" si="0"/>
        <v>0.34250000000000003</v>
      </c>
      <c r="E9">
        <f t="shared" si="1"/>
        <v>1.9730586370839938</v>
      </c>
    </row>
    <row r="10" spans="1:7" x14ac:dyDescent="0.25">
      <c r="B10" s="1"/>
      <c r="C10" s="1"/>
      <c r="D10" s="3"/>
      <c r="F10" t="s">
        <v>8</v>
      </c>
      <c r="G10" t="s">
        <v>10</v>
      </c>
    </row>
    <row r="11" spans="1:7" x14ac:dyDescent="0.25">
      <c r="A11" t="s">
        <v>2</v>
      </c>
      <c r="B11" s="1">
        <v>0.11799999999999999</v>
      </c>
      <c r="C11" s="1">
        <v>0.124</v>
      </c>
      <c r="D11" s="3">
        <f t="shared" si="0"/>
        <v>0.121</v>
      </c>
      <c r="E11">
        <f t="shared" si="1"/>
        <v>0.21790808240887477</v>
      </c>
      <c r="F11" s="5">
        <f>(E11/0.17*70)-70</f>
        <v>19.726857462477838</v>
      </c>
      <c r="G11" s="4">
        <f>(F11+70)/10</f>
        <v>8.9726857462477838</v>
      </c>
    </row>
    <row r="12" spans="1:7" x14ac:dyDescent="0.25">
      <c r="A12" t="s">
        <v>3</v>
      </c>
      <c r="B12" s="1">
        <v>0.115</v>
      </c>
      <c r="C12" s="1">
        <v>0.11700000000000001</v>
      </c>
      <c r="D12" s="3">
        <f t="shared" si="0"/>
        <v>0.11600000000000001</v>
      </c>
      <c r="E12">
        <f t="shared" si="1"/>
        <v>0.1782884310618067</v>
      </c>
      <c r="F12" s="5">
        <f t="shared" ref="F12:F14" si="2">(E12/0.17*70)-70</f>
        <v>3.4128833783909869</v>
      </c>
      <c r="G12" s="4">
        <f t="shared" ref="G12:G14" si="3">(F12+70)/10</f>
        <v>7.3412883378390985</v>
      </c>
    </row>
    <row r="13" spans="1:7" x14ac:dyDescent="0.25">
      <c r="A13" t="s">
        <v>4</v>
      </c>
      <c r="B13" s="1">
        <v>0.12</v>
      </c>
      <c r="C13" s="1">
        <v>0.125</v>
      </c>
      <c r="D13" s="3">
        <f t="shared" si="0"/>
        <v>0.1225</v>
      </c>
      <c r="E13">
        <f t="shared" si="1"/>
        <v>0.22979397781299521</v>
      </c>
      <c r="F13" s="5">
        <f t="shared" si="2"/>
        <v>24.621049687703902</v>
      </c>
      <c r="G13" s="4">
        <f t="shared" si="3"/>
        <v>9.4621049687703902</v>
      </c>
    </row>
    <row r="14" spans="1:7" x14ac:dyDescent="0.25">
      <c r="A14" t="s">
        <v>5</v>
      </c>
      <c r="B14" s="1">
        <v>0.11600000000000001</v>
      </c>
      <c r="C14" s="1">
        <v>0.114</v>
      </c>
      <c r="D14" s="3">
        <f t="shared" si="0"/>
        <v>0.115</v>
      </c>
      <c r="E14">
        <f t="shared" si="1"/>
        <v>0.17036450079239307</v>
      </c>
      <c r="F14" s="5">
        <f t="shared" si="2"/>
        <v>0.15008856157361095</v>
      </c>
      <c r="G14" s="4">
        <f t="shared" si="3"/>
        <v>7.0150088561573609</v>
      </c>
    </row>
    <row r="15" spans="1:7" x14ac:dyDescent="0.25">
      <c r="D15" s="3"/>
    </row>
    <row r="16" spans="1:7" x14ac:dyDescent="0.25">
      <c r="D16" s="3"/>
    </row>
    <row r="17" spans="1:7" x14ac:dyDescent="0.25">
      <c r="A17" t="s">
        <v>1</v>
      </c>
      <c r="D17" s="3"/>
    </row>
    <row r="18" spans="1:7" x14ac:dyDescent="0.25">
      <c r="A18">
        <v>0</v>
      </c>
      <c r="B18" s="1">
        <v>8.8999999999999996E-2</v>
      </c>
      <c r="C18" s="1">
        <v>0.104</v>
      </c>
      <c r="D18" s="3">
        <f t="shared" si="0"/>
        <v>9.6500000000000002E-2</v>
      </c>
    </row>
    <row r="19" spans="1:7" x14ac:dyDescent="0.25">
      <c r="A19">
        <v>0.25</v>
      </c>
      <c r="B19" s="1">
        <v>0.10100000000000001</v>
      </c>
      <c r="C19" s="1">
        <v>0.10299999999999999</v>
      </c>
      <c r="D19" s="3">
        <f t="shared" si="0"/>
        <v>0.10200000000000001</v>
      </c>
    </row>
    <row r="20" spans="1:7" x14ac:dyDescent="0.25">
      <c r="A20">
        <v>0.5</v>
      </c>
      <c r="B20" s="1">
        <v>0.13200000000000001</v>
      </c>
      <c r="C20" s="1">
        <v>0.14199999999999999</v>
      </c>
      <c r="D20" s="3">
        <f t="shared" si="0"/>
        <v>0.13700000000000001</v>
      </c>
    </row>
    <row r="21" spans="1:7" x14ac:dyDescent="0.25">
      <c r="A21">
        <v>1</v>
      </c>
      <c r="B21" s="1">
        <v>0.19700000000000001</v>
      </c>
      <c r="C21" s="1">
        <v>0.193</v>
      </c>
      <c r="D21" s="3">
        <f t="shared" si="0"/>
        <v>0.19500000000000001</v>
      </c>
    </row>
    <row r="22" spans="1:7" x14ac:dyDescent="0.25">
      <c r="A22">
        <v>1.5</v>
      </c>
      <c r="B22" s="1">
        <v>0.23499999999999999</v>
      </c>
      <c r="C22" s="1">
        <v>0.24399999999999999</v>
      </c>
      <c r="D22" s="3">
        <f t="shared" si="0"/>
        <v>0.23949999999999999</v>
      </c>
      <c r="E22" s="1"/>
    </row>
    <row r="23" spans="1:7" x14ac:dyDescent="0.25">
      <c r="A23">
        <v>2</v>
      </c>
      <c r="B23" s="1">
        <v>0.32</v>
      </c>
      <c r="C23" s="1">
        <v>0.32600000000000001</v>
      </c>
      <c r="D23" s="3">
        <f t="shared" si="0"/>
        <v>0.32300000000000001</v>
      </c>
      <c r="E23" s="1"/>
    </row>
    <row r="24" spans="1:7" x14ac:dyDescent="0.25">
      <c r="D24" s="3"/>
      <c r="E24" s="1" t="s">
        <v>7</v>
      </c>
      <c r="F24" t="s">
        <v>9</v>
      </c>
      <c r="G24" t="s">
        <v>10</v>
      </c>
    </row>
    <row r="25" spans="1:7" x14ac:dyDescent="0.25">
      <c r="A25" t="s">
        <v>2</v>
      </c>
      <c r="B25" s="1">
        <v>0.107</v>
      </c>
      <c r="C25" s="1">
        <v>0.107</v>
      </c>
      <c r="D25" s="3">
        <f t="shared" si="0"/>
        <v>0.107</v>
      </c>
      <c r="E25" s="1">
        <f>(D25-0.0826)/0.1138</f>
        <v>0.21441124780316337</v>
      </c>
      <c r="F25" s="6">
        <f>(E25/0.2*70)-70</f>
        <v>5.0439367311071805</v>
      </c>
      <c r="G25" s="4">
        <f>(F25+70)/10</f>
        <v>7.5043936731107177</v>
      </c>
    </row>
    <row r="26" spans="1:7" x14ac:dyDescent="0.25">
      <c r="A26" t="s">
        <v>3</v>
      </c>
      <c r="B26" s="1">
        <v>0.107</v>
      </c>
      <c r="C26" s="1">
        <v>0.111</v>
      </c>
      <c r="D26" s="3">
        <f t="shared" si="0"/>
        <v>0.109</v>
      </c>
      <c r="E26" s="1">
        <f t="shared" ref="E26:E28" si="4">(D26-0.0826)/0.1138</f>
        <v>0.23198594024604563</v>
      </c>
      <c r="F26" s="6">
        <f t="shared" ref="F26:F28" si="5">(E26/0.2*70)-70</f>
        <v>11.195079086115967</v>
      </c>
      <c r="G26" s="4">
        <f t="shared" ref="G26:G28" si="6">(F26+70)/10</f>
        <v>8.1195079086115971</v>
      </c>
    </row>
    <row r="27" spans="1:7" x14ac:dyDescent="0.25">
      <c r="A27" t="s">
        <v>4</v>
      </c>
      <c r="B27" s="1">
        <v>0.115</v>
      </c>
      <c r="C27" s="1">
        <v>0.127</v>
      </c>
      <c r="D27" s="3">
        <f t="shared" si="0"/>
        <v>0.121</v>
      </c>
      <c r="E27" s="1">
        <f t="shared" si="4"/>
        <v>0.33743409490333909</v>
      </c>
      <c r="F27" s="6">
        <f t="shared" si="5"/>
        <v>48.101933216168675</v>
      </c>
      <c r="G27" s="4">
        <f t="shared" si="6"/>
        <v>11.810193321616868</v>
      </c>
    </row>
    <row r="28" spans="1:7" x14ac:dyDescent="0.25">
      <c r="A28" t="s">
        <v>5</v>
      </c>
      <c r="B28" s="1">
        <v>0.106</v>
      </c>
      <c r="C28" s="2"/>
      <c r="D28" s="3">
        <f t="shared" si="0"/>
        <v>0.106</v>
      </c>
      <c r="E28" s="1">
        <f t="shared" si="4"/>
        <v>0.20562390158172222</v>
      </c>
      <c r="F28" s="6">
        <f t="shared" si="5"/>
        <v>1.9683655536027658</v>
      </c>
      <c r="G28" s="4">
        <f t="shared" si="6"/>
        <v>7.1968365553602762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</dc:creator>
  <cp:lastModifiedBy>muni</cp:lastModifiedBy>
  <dcterms:created xsi:type="dcterms:W3CDTF">2019-11-04T13:59:12Z</dcterms:created>
  <dcterms:modified xsi:type="dcterms:W3CDTF">2019-11-04T14:16:58Z</dcterms:modified>
</cp:coreProperties>
</file>