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cnmuni-my.sharepoint.com/personal/19829_muni_cz/Documents/Výuka/Cvičení Eukaryota MB/2023/WB/"/>
    </mc:Choice>
  </mc:AlternateContent>
  <xr:revisionPtr revIDLastSave="17" documentId="11_5D6459B4BE1125025F0EE7D5AB8C0C66D7CDCC89" xr6:coauthVersionLast="47" xr6:coauthVersionMax="47" xr10:uidLastSave="{95CDFECC-8AC7-4E15-930E-03AF9214E53B}"/>
  <bookViews>
    <workbookView xWindow="-120" yWindow="-120" windowWidth="21840" windowHeight="13140" xr2:uid="{00000000-000D-0000-FFFF-FFFF00000000}"/>
  </bookViews>
  <sheets>
    <sheet name="Cvika eukaryota 2023 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8" l="1"/>
  <c r="K14" i="8"/>
  <c r="I9" i="8"/>
  <c r="I10" i="8"/>
  <c r="I11" i="8"/>
  <c r="I13" i="8"/>
  <c r="I14" i="8"/>
  <c r="H13" i="8"/>
  <c r="H14" i="8"/>
  <c r="H12" i="8"/>
  <c r="G13" i="8"/>
  <c r="G14" i="8"/>
  <c r="E14" i="8"/>
  <c r="E13" i="8"/>
  <c r="B19" i="8"/>
  <c r="G19" i="8"/>
  <c r="F19" i="8"/>
  <c r="E19" i="8"/>
  <c r="D19" i="8"/>
  <c r="C19" i="8"/>
  <c r="E12" i="8"/>
  <c r="E11" i="8"/>
  <c r="E10" i="8"/>
  <c r="E9" i="8"/>
  <c r="H10" i="8" l="1"/>
  <c r="G12" i="8"/>
  <c r="G11" i="8"/>
  <c r="H11" i="8" s="1"/>
  <c r="G9" i="8"/>
  <c r="H9" i="8" s="1"/>
  <c r="G10" i="8"/>
  <c r="K9" i="8" l="1"/>
  <c r="K11" i="8"/>
  <c r="I12" i="8"/>
  <c r="K12" i="8" s="1"/>
  <c r="K10" i="8"/>
</calcChain>
</file>

<file path=xl/sharedStrings.xml><?xml version="1.0" encoding="utf-8"?>
<sst xmlns="http://schemas.openxmlformats.org/spreadsheetml/2006/main" count="15" uniqueCount="15">
  <si>
    <t>Lyzat</t>
  </si>
  <si>
    <t xml:space="preserve">Pufr Lyzacni </t>
  </si>
  <si>
    <t xml:space="preserve">Laemmli buffer 3x </t>
  </si>
  <si>
    <t>Abs 1</t>
  </si>
  <si>
    <t>Abs 2</t>
  </si>
  <si>
    <t xml:space="preserve">Abs average </t>
  </si>
  <si>
    <t>Koncentrace 1x</t>
  </si>
  <si>
    <t>Koncentrace 5x</t>
  </si>
  <si>
    <t>Control</t>
  </si>
  <si>
    <t>CDDP-24</t>
  </si>
  <si>
    <t>DOX-24</t>
  </si>
  <si>
    <t>CDDP+DOX-24</t>
  </si>
  <si>
    <t>CDDP-48</t>
  </si>
  <si>
    <t>DOX-48</t>
  </si>
  <si>
    <t xml:space="preserve">Buňky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</si>
</sst>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49" fontId="0" fillId="0" borderId="0" xfId="0" applyNumberFormat="1"/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'Cvika eukaryota 2023 '!$B$19:$G$19</c:f>
              <c:numCache>
                <c:formatCode>General</c:formatCode>
                <c:ptCount val="6"/>
                <c:pt idx="0">
                  <c:v>6.3500000000000001E-2</c:v>
                </c:pt>
                <c:pt idx="1">
                  <c:v>0.10200000000000001</c:v>
                </c:pt>
                <c:pt idx="2">
                  <c:v>0.20050000000000001</c:v>
                </c:pt>
                <c:pt idx="3">
                  <c:v>0.28699999999999998</c:v>
                </c:pt>
                <c:pt idx="4">
                  <c:v>0.36299999999999999</c:v>
                </c:pt>
                <c:pt idx="5">
                  <c:v>0.41100000000000003</c:v>
                </c:pt>
              </c:numCache>
            </c:numRef>
          </c:xVal>
          <c:yVal>
            <c:numRef>
              <c:f>'Cvika eukaryota 2023 '!$B$20:$G$20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6D-4D5E-A0CC-90C13EF07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84896"/>
        <c:axId val="65170432"/>
      </c:scatterChart>
      <c:valAx>
        <c:axId val="6518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5170432"/>
        <c:crosses val="autoZero"/>
        <c:crossBetween val="midCat"/>
      </c:valAx>
      <c:valAx>
        <c:axId val="65170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51848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16</xdr:row>
      <xdr:rowOff>171450</xdr:rowOff>
    </xdr:from>
    <xdr:to>
      <xdr:col>14</xdr:col>
      <xdr:colOff>514350</xdr:colOff>
      <xdr:row>31</xdr:row>
      <xdr:rowOff>57150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K20"/>
  <sheetViews>
    <sheetView tabSelected="1" topLeftCell="A6" workbookViewId="0">
      <selection activeCell="M13" sqref="M13"/>
    </sheetView>
  </sheetViews>
  <sheetFormatPr defaultRowHeight="15" x14ac:dyDescent="0.25"/>
  <cols>
    <col min="2" max="2" width="13.140625" bestFit="1" customWidth="1"/>
    <col min="5" max="5" width="12.140625" bestFit="1" customWidth="1"/>
    <col min="6" max="6" width="14.7109375" bestFit="1" customWidth="1"/>
    <col min="7" max="7" width="14.5703125" bestFit="1" customWidth="1"/>
    <col min="9" max="9" width="12" bestFit="1" customWidth="1"/>
    <col min="10" max="10" width="17.7109375" bestFit="1" customWidth="1"/>
  </cols>
  <sheetData>
    <row r="8" spans="2:11" x14ac:dyDescent="0.25">
      <c r="B8" t="s">
        <v>14</v>
      </c>
      <c r="C8" t="s">
        <v>3</v>
      </c>
      <c r="D8" t="s">
        <v>4</v>
      </c>
      <c r="E8" t="s">
        <v>5</v>
      </c>
      <c r="F8" t="s">
        <v>7</v>
      </c>
      <c r="G8" t="s">
        <v>6</v>
      </c>
      <c r="H8" t="s">
        <v>0</v>
      </c>
      <c r="I8" t="s">
        <v>1</v>
      </c>
      <c r="J8" t="s">
        <v>2</v>
      </c>
    </row>
    <row r="9" spans="2:11" x14ac:dyDescent="0.25">
      <c r="B9" s="1" t="s">
        <v>8</v>
      </c>
      <c r="C9">
        <v>0.61599999999999999</v>
      </c>
      <c r="D9">
        <v>0.64900000000000002</v>
      </c>
      <c r="E9">
        <f>(C9+D9)/2</f>
        <v>0.63250000000000006</v>
      </c>
      <c r="G9">
        <f>(5.6049*E9)-0.483</f>
        <v>3.0620992500000002</v>
      </c>
      <c r="H9">
        <f t="shared" ref="H9:H11" si="0">60/G9</f>
        <v>19.594400801998823</v>
      </c>
      <c r="I9">
        <f t="shared" ref="I9:I11" si="1">$H$12-H9</f>
        <v>22.999458760721964</v>
      </c>
      <c r="J9">
        <v>21</v>
      </c>
      <c r="K9">
        <f>60/(H9+I9+J9)</f>
        <v>0.94348731799842611</v>
      </c>
    </row>
    <row r="10" spans="2:11" x14ac:dyDescent="0.25">
      <c r="B10" s="1" t="s">
        <v>9</v>
      </c>
      <c r="C10">
        <v>0.47199999999999998</v>
      </c>
      <c r="D10">
        <v>0.48199999999999998</v>
      </c>
      <c r="E10">
        <f t="shared" ref="E10:E14" si="2">(C10+D10)/2</f>
        <v>0.47699999999999998</v>
      </c>
      <c r="G10">
        <f t="shared" ref="G10:G14" si="3">(5.6049*E10)-0.483</f>
        <v>2.1905372999999995</v>
      </c>
      <c r="H10">
        <f t="shared" si="0"/>
        <v>27.390540211298852</v>
      </c>
      <c r="I10">
        <f t="shared" si="1"/>
        <v>15.203319351421936</v>
      </c>
      <c r="J10">
        <v>21</v>
      </c>
      <c r="K10">
        <f t="shared" ref="K10:K11" si="4">60/(H10+I10+J10)</f>
        <v>0.94348731799842611</v>
      </c>
    </row>
    <row r="11" spans="2:11" x14ac:dyDescent="0.25">
      <c r="B11" s="1" t="s">
        <v>10</v>
      </c>
      <c r="C11">
        <v>0.47099999999999997</v>
      </c>
      <c r="D11">
        <v>0.52300000000000002</v>
      </c>
      <c r="E11">
        <f t="shared" si="2"/>
        <v>0.497</v>
      </c>
      <c r="G11">
        <f t="shared" si="3"/>
        <v>2.3026352999999999</v>
      </c>
      <c r="H11">
        <f t="shared" si="0"/>
        <v>26.057100748868049</v>
      </c>
      <c r="I11">
        <f t="shared" si="1"/>
        <v>16.536758813852739</v>
      </c>
      <c r="J11">
        <v>21</v>
      </c>
      <c r="K11">
        <f t="shared" si="4"/>
        <v>0.94348731799842611</v>
      </c>
    </row>
    <row r="12" spans="2:11" x14ac:dyDescent="0.25">
      <c r="B12" s="1" t="s">
        <v>11</v>
      </c>
      <c r="C12">
        <v>0.35799999999999998</v>
      </c>
      <c r="D12">
        <v>0.317</v>
      </c>
      <c r="E12">
        <f t="shared" si="2"/>
        <v>0.33750000000000002</v>
      </c>
      <c r="G12">
        <f t="shared" si="3"/>
        <v>1.40865375</v>
      </c>
      <c r="H12">
        <f>60/G12</f>
        <v>42.593859562720787</v>
      </c>
      <c r="I12">
        <f>$H$12-H12</f>
        <v>0</v>
      </c>
      <c r="J12">
        <v>21</v>
      </c>
      <c r="K12">
        <f>60/(H12+I12+J12)</f>
        <v>0.94348731799842611</v>
      </c>
    </row>
    <row r="13" spans="2:11" x14ac:dyDescent="0.25">
      <c r="B13" s="1" t="s">
        <v>12</v>
      </c>
      <c r="C13">
        <v>0.36499999999999999</v>
      </c>
      <c r="D13">
        <v>0.35899999999999999</v>
      </c>
      <c r="E13">
        <f t="shared" si="2"/>
        <v>0.36199999999999999</v>
      </c>
      <c r="G13">
        <f t="shared" si="3"/>
        <v>1.5459737999999996</v>
      </c>
      <c r="H13">
        <f t="shared" ref="H13:H14" si="5">60/G13</f>
        <v>38.810489543871967</v>
      </c>
      <c r="I13">
        <f t="shared" ref="I13:I14" si="6">$H$12-H13</f>
        <v>3.7833700188488208</v>
      </c>
      <c r="J13">
        <v>21</v>
      </c>
      <c r="K13">
        <f t="shared" ref="K13:K14" si="7">60/(H13+I13+J13)</f>
        <v>0.94348731799842611</v>
      </c>
    </row>
    <row r="14" spans="2:11" x14ac:dyDescent="0.25">
      <c r="B14" s="1" t="s">
        <v>13</v>
      </c>
      <c r="C14">
        <v>0.40400000000000003</v>
      </c>
      <c r="D14">
        <v>0.40500000000000003</v>
      </c>
      <c r="E14">
        <f t="shared" si="2"/>
        <v>0.40450000000000003</v>
      </c>
      <c r="G14">
        <f t="shared" si="3"/>
        <v>1.7841820500000001</v>
      </c>
      <c r="H14">
        <f t="shared" si="5"/>
        <v>33.628855306553497</v>
      </c>
      <c r="I14">
        <f t="shared" si="6"/>
        <v>8.9650042561672905</v>
      </c>
      <c r="J14">
        <v>21</v>
      </c>
      <c r="K14">
        <f t="shared" si="7"/>
        <v>0.94348731799842611</v>
      </c>
    </row>
    <row r="15" spans="2:11" x14ac:dyDescent="0.25">
      <c r="B15" s="1"/>
    </row>
    <row r="17" spans="2:7" x14ac:dyDescent="0.25">
      <c r="B17">
        <v>6.2E-2</v>
      </c>
      <c r="C17">
        <v>9.9000000000000005E-2</v>
      </c>
      <c r="D17">
        <v>0.2</v>
      </c>
      <c r="E17">
        <v>0.28899999999999998</v>
      </c>
      <c r="F17">
        <v>0.35699999999999998</v>
      </c>
      <c r="G17">
        <v>0.39600000000000002</v>
      </c>
    </row>
    <row r="18" spans="2:7" x14ac:dyDescent="0.25">
      <c r="B18">
        <v>6.5000000000000002E-2</v>
      </c>
      <c r="C18">
        <v>0.105</v>
      </c>
      <c r="D18">
        <v>0.20100000000000001</v>
      </c>
      <c r="E18">
        <v>0.28499999999999998</v>
      </c>
      <c r="F18">
        <v>0.36899999999999999</v>
      </c>
      <c r="G18">
        <v>0.42599999999999999</v>
      </c>
    </row>
    <row r="19" spans="2:7" x14ac:dyDescent="0.25">
      <c r="B19">
        <f>(B17+B18)/2</f>
        <v>6.3500000000000001E-2</v>
      </c>
      <c r="C19">
        <f t="shared" ref="C19:G19" si="8">(C17+C18)/2</f>
        <v>0.10200000000000001</v>
      </c>
      <c r="D19">
        <f t="shared" si="8"/>
        <v>0.20050000000000001</v>
      </c>
      <c r="E19">
        <f t="shared" si="8"/>
        <v>0.28699999999999998</v>
      </c>
      <c r="F19">
        <f t="shared" si="8"/>
        <v>0.36299999999999999</v>
      </c>
      <c r="G19">
        <f t="shared" si="8"/>
        <v>0.41100000000000003</v>
      </c>
    </row>
    <row r="20" spans="2:7" x14ac:dyDescent="0.25">
      <c r="B20">
        <v>0</v>
      </c>
      <c r="C20">
        <v>0.1</v>
      </c>
      <c r="D20">
        <v>0.5</v>
      </c>
      <c r="E20">
        <v>1</v>
      </c>
      <c r="F20">
        <v>1.5</v>
      </c>
      <c r="G20">
        <v>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Cvika eukaryota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Jiří Kohoutek</cp:lastModifiedBy>
  <dcterms:created xsi:type="dcterms:W3CDTF">2021-12-14T09:57:09Z</dcterms:created>
  <dcterms:modified xsi:type="dcterms:W3CDTF">2023-12-21T13:03:21Z</dcterms:modified>
</cp:coreProperties>
</file>