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480" windowHeight="9855" activeTab="2"/>
  </bookViews>
  <sheets>
    <sheet name="Zadání" sheetId="1" r:id="rId1"/>
    <sheet name="Jednovýběrový t-test" sheetId="2" r:id="rId2"/>
    <sheet name="Dvouvýběrový t-test" sheetId="4" r:id="rId3"/>
    <sheet name="Párový t-test" sheetId="5" r:id="rId4"/>
  </sheets>
  <calcPr calcId="114210"/>
</workbook>
</file>

<file path=xl/calcChain.xml><?xml version="1.0" encoding="utf-8"?>
<calcChain xmlns="http://schemas.openxmlformats.org/spreadsheetml/2006/main">
  <c r="I20" i="5" l="1"/>
  <c r="I17" i="5"/>
  <c r="I13" i="5"/>
  <c r="I12" i="5"/>
  <c r="I10" i="5"/>
  <c r="I11" i="5"/>
  <c r="I9" i="5"/>
  <c r="I8" i="5"/>
  <c r="I15" i="4"/>
  <c r="I13" i="4"/>
  <c r="I9" i="4"/>
  <c r="H15" i="2"/>
  <c r="H13" i="2"/>
  <c r="H8" i="2"/>
  <c r="H7" i="2"/>
</calcChain>
</file>

<file path=xl/sharedStrings.xml><?xml version="1.0" encoding="utf-8"?>
<sst xmlns="http://schemas.openxmlformats.org/spreadsheetml/2006/main" count="91" uniqueCount="55">
  <si>
    <t>http://cit.vfu.cz\statwelf\WELF\Teorie\tabulky.htm</t>
  </si>
  <si>
    <t>Úbytek hmotnosti</t>
  </si>
  <si>
    <t>Průměrný úbytek hmotnosti</t>
  </si>
  <si>
    <t>Směrodatná odchylka</t>
  </si>
  <si>
    <t>kg</t>
  </si>
  <si>
    <t>Referenční hodnota</t>
  </si>
  <si>
    <t>t</t>
  </si>
  <si>
    <t>stupně volnosti</t>
  </si>
  <si>
    <t>5% hv</t>
  </si>
  <si>
    <t>10% hv</t>
  </si>
  <si>
    <t>výpočet</t>
  </si>
  <si>
    <t xml:space="preserve">1. Pracujte s tabulkami kritických hodnot na webu </t>
  </si>
  <si>
    <t>2. Na listu Jednovýběrový t-test na hladině významnosti 5 % ověřte předpoklad, že úbytek hmotnosti dítěte po absolvování letního tábora je 2,12 kg.</t>
  </si>
  <si>
    <t>3. Na listu Jednovýběrový t-test na hladině významnosti 10 % ověřte předpoklad, že úbytek hmotnosti dítěte po absolvování letního tábora je 2,12 kg.</t>
  </si>
  <si>
    <t>4. Na listu Jednovýběrový t-test zjistěte nejnižší hladinu významnosti pro kterou nelze vyloučit předchozí tvrzení.</t>
  </si>
  <si>
    <t>Na hladině významnosti 5 % ověřte předpoklad, že úbytek hmotnosti dítěte po absolvování letního tábora je 2,12 kg.</t>
  </si>
  <si>
    <t>Na hladině významnosti 10 % ověřte předpoklad, že úbytek hmotnosti dítěte po absolvování letního tábora je 2,12 kg.</t>
  </si>
  <si>
    <t>Zjistěte nejnižší hladinu významnosti pro kterou nelze vyloučit předchozí tvrzení.</t>
  </si>
  <si>
    <t>Výsledek pro p ze Statistiky:</t>
  </si>
  <si>
    <t>Výpočet p v Excelu:</t>
  </si>
  <si>
    <t>5. Proveďte předchozí test také pomocí funkce TTEST implementované v Excelu.</t>
  </si>
  <si>
    <t>Pomocné:</t>
  </si>
  <si>
    <r>
      <t xml:space="preserve">Testujte normalitu rozdělení obou souborů za využití Kolmogorovova-Smirnovova, Shapiro-Wilksova nebo </t>
    </r>
    <r>
      <rPr>
        <sz val="11"/>
        <color theme="1"/>
        <rFont val="Calibri"/>
        <family val="2"/>
        <charset val="238"/>
      </rPr>
      <t>χ</t>
    </r>
    <r>
      <rPr>
        <vertAlign val="super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 xml:space="preserve"> testu.</t>
    </r>
  </si>
  <si>
    <t>Testujte homoskedasticitu za použití F-testu nebo Levenova resp. Brown-Forsytheova testu.</t>
  </si>
  <si>
    <t>Za jakých předpokladů lze použít dvojvýběrový nepárový t-test pro hodnocení pokroku studentů?</t>
  </si>
  <si>
    <t>podzim 2010</t>
  </si>
  <si>
    <t>jaro 2011</t>
  </si>
  <si>
    <t>Průměrný zisk podzim 2010:</t>
  </si>
  <si>
    <t>Půměrný zisk jaro 2011:</t>
  </si>
  <si>
    <t>z tabulky</t>
  </si>
  <si>
    <t>n</t>
  </si>
  <si>
    <t>5 % hv</t>
  </si>
  <si>
    <r>
      <t>1-</t>
    </r>
    <r>
      <rPr>
        <sz val="11"/>
        <color theme="1"/>
        <rFont val="Calibri"/>
        <family val="2"/>
        <charset val="238"/>
      </rPr>
      <t>α/2</t>
    </r>
  </si>
  <si>
    <t>s</t>
  </si>
  <si>
    <t>Rozdíl prospěchů</t>
  </si>
  <si>
    <t>Směrodatná odchylka po bití</t>
  </si>
  <si>
    <t>Směrodatná odchylka před bitím</t>
  </si>
  <si>
    <t>Průměrný prospěch po bití</t>
  </si>
  <si>
    <t>Průměrný prospěch před bitím</t>
  </si>
  <si>
    <t>Prospěch s rákoskou</t>
  </si>
  <si>
    <t>Prospěch bez rákosky</t>
  </si>
  <si>
    <t>Jak velká změna prospěchu ospravedlňuje na této hladině významnosti použití fyzických trestů?</t>
  </si>
  <si>
    <t>Ověřte normalitu rozdílů.</t>
  </si>
  <si>
    <t>Na hladině významnosti 5 % rozhodněte o účinnosti fyzických trestů pro žáky 5. třídy na zlepšení jejich průměrného prospěchu.</t>
  </si>
  <si>
    <t>6. Na listu Dvouvýběový t-test testujte homoskedasticitu za použití Bartlettova, Levenova nebo Brown-Forsytheova testu.</t>
  </si>
  <si>
    <t>7. Za jakých předpokladů lze použít dvojvýběrový nepárový t-test pro hodnocení pokroku studentů?</t>
  </si>
  <si>
    <t>9. Na listu Párový t-test rozhodněte na hladině významnosti 5 % o účinnosti fyzických trestů pro žáky 5. třídy na zlepšení jejich průměrného prospěchu</t>
  </si>
  <si>
    <t>10. Jak velká změna prospěchu ospravedlňuje na této hladině významnosti použití fyzických trestů</t>
  </si>
  <si>
    <t>11. Kolik žáků by muselo být bito, aby byl test statisticky významný na stejné hladině pravděpodobnosti?</t>
  </si>
  <si>
    <t>12. Ověřte svá zjištění v programu Statistica</t>
  </si>
  <si>
    <t>8. Pokud jsou podmínky splněny, otestujte, zda se na hladině významnosti 5 % změnila úspěšnost studentů a pokud ano, určete, zda se zlepšila nebo zhoršila.</t>
  </si>
  <si>
    <t>Pokud jsou podmínky splněny, otestujte, zda se na hladině významnosti 5 % změnila úspěšnost studentů a pokud ano, určete, zda se zlepšila nebo zhoršila.</t>
  </si>
  <si>
    <t>Následující tabulka udává počty bodů z písemky předmětu Analýza dat na PC v letech 2010 a 2011.</t>
  </si>
  <si>
    <t>Kolik žáků by muselo být bito, aby byl test statisticky významný na stejné hladině spolehlivosti?</t>
  </si>
  <si>
    <t>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</si>
</sst>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7" formatCode="0.000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sz val="10"/>
      <name val="Arial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4" fillId="0" borderId="0"/>
    <xf numFmtId="0" fontId="7" fillId="0" borderId="0"/>
  </cellStyleXfs>
  <cellXfs count="38">
    <xf numFmtId="0" fontId="0" fillId="0" borderId="0" xfId="0"/>
    <xf numFmtId="0" fontId="0" fillId="2" borderId="0" xfId="0" applyFill="1"/>
    <xf numFmtId="2" fontId="0" fillId="2" borderId="0" xfId="0" applyNumberFormat="1" applyFill="1"/>
    <xf numFmtId="0" fontId="0" fillId="3" borderId="0" xfId="0" applyFill="1"/>
    <xf numFmtId="2" fontId="3" fillId="3" borderId="0" xfId="2" applyNumberFormat="1" applyFont="1" applyFill="1" applyBorder="1" applyAlignment="1" applyProtection="1"/>
    <xf numFmtId="0" fontId="0" fillId="4" borderId="1" xfId="0" applyFill="1" applyBorder="1"/>
    <xf numFmtId="0" fontId="0" fillId="4" borderId="3" xfId="0" applyFill="1" applyBorder="1"/>
    <xf numFmtId="0" fontId="1" fillId="3" borderId="0" xfId="1" applyFill="1" applyAlignment="1" applyProtection="1"/>
    <xf numFmtId="0" fontId="0" fillId="3" borderId="0" xfId="0" applyFill="1" applyBorder="1"/>
    <xf numFmtId="2" fontId="0" fillId="4" borderId="2" xfId="0" applyNumberFormat="1" applyFill="1" applyBorder="1"/>
    <xf numFmtId="0" fontId="0" fillId="0" borderId="1" xfId="0" applyBorder="1"/>
    <xf numFmtId="2" fontId="0" fillId="4" borderId="1" xfId="0" applyNumberFormat="1" applyFill="1" applyBorder="1"/>
    <xf numFmtId="1" fontId="0" fillId="5" borderId="4" xfId="0" applyNumberFormat="1" applyFill="1" applyBorder="1"/>
    <xf numFmtId="1" fontId="0" fillId="5" borderId="5" xfId="0" applyNumberFormat="1" applyFill="1" applyBorder="1"/>
    <xf numFmtId="1" fontId="0" fillId="5" borderId="6" xfId="0" applyNumberFormat="1" applyFill="1" applyBorder="1"/>
    <xf numFmtId="1" fontId="0" fillId="5" borderId="7" xfId="0" applyNumberFormat="1" applyFill="1" applyBorder="1"/>
    <xf numFmtId="1" fontId="0" fillId="5" borderId="8" xfId="0" applyNumberFormat="1" applyFill="1" applyBorder="1"/>
    <xf numFmtId="1" fontId="0" fillId="5" borderId="9" xfId="0" applyNumberFormat="1" applyFill="1" applyBorder="1"/>
    <xf numFmtId="2" fontId="0" fillId="3" borderId="0" xfId="0" applyNumberFormat="1" applyFill="1"/>
    <xf numFmtId="2" fontId="0" fillId="5" borderId="9" xfId="0" applyNumberFormat="1" applyFill="1" applyBorder="1"/>
    <xf numFmtId="2" fontId="0" fillId="5" borderId="8" xfId="0" applyNumberFormat="1" applyFill="1" applyBorder="1"/>
    <xf numFmtId="2" fontId="0" fillId="5" borderId="7" xfId="0" applyNumberFormat="1" applyFill="1" applyBorder="1"/>
    <xf numFmtId="2" fontId="0" fillId="5" borderId="6" xfId="0" applyNumberFormat="1" applyFill="1" applyBorder="1"/>
    <xf numFmtId="2" fontId="0" fillId="5" borderId="5" xfId="0" applyNumberFormat="1" applyFill="1" applyBorder="1"/>
    <xf numFmtId="2" fontId="0" fillId="5" borderId="4" xfId="0" applyNumberFormat="1" applyFill="1" applyBorder="1"/>
    <xf numFmtId="167" fontId="0" fillId="4" borderId="1" xfId="0" applyNumberFormat="1" applyFill="1" applyBorder="1"/>
    <xf numFmtId="0" fontId="8" fillId="4" borderId="1" xfId="0" applyFont="1" applyFill="1" applyBorder="1"/>
    <xf numFmtId="0" fontId="8" fillId="3" borderId="0" xfId="0" applyFont="1" applyFill="1"/>
    <xf numFmtId="1" fontId="8" fillId="4" borderId="1" xfId="0" applyNumberFormat="1" applyFont="1" applyFill="1" applyBorder="1"/>
    <xf numFmtId="164" fontId="8" fillId="0" borderId="1" xfId="5" applyNumberFormat="1" applyFont="1" applyBorder="1" applyAlignment="1">
      <alignment horizontal="right" vertical="center"/>
    </xf>
    <xf numFmtId="167" fontId="0" fillId="4" borderId="1" xfId="0" applyNumberFormat="1" applyFont="1" applyFill="1" applyBorder="1"/>
    <xf numFmtId="0" fontId="0" fillId="3" borderId="0" xfId="0" applyFont="1" applyFill="1"/>
    <xf numFmtId="167" fontId="9" fillId="0" borderId="1" xfId="3" applyNumberFormat="1" applyFont="1" applyFill="1" applyBorder="1" applyAlignment="1" applyProtection="1">
      <alignment horizontal="right" vertical="center"/>
    </xf>
    <xf numFmtId="167" fontId="0" fillId="4" borderId="3" xfId="0" applyNumberFormat="1" applyFill="1" applyBorder="1"/>
    <xf numFmtId="167" fontId="0" fillId="4" borderId="2" xfId="0" applyNumberFormat="1" applyFill="1" applyBorder="1"/>
    <xf numFmtId="0" fontId="0" fillId="4" borderId="1" xfId="0" applyFont="1" applyFill="1" applyBorder="1"/>
    <xf numFmtId="164" fontId="9" fillId="0" borderId="1" xfId="4" applyNumberFormat="1" applyFont="1" applyFill="1" applyBorder="1" applyAlignment="1" applyProtection="1">
      <alignment horizontal="right" vertical="center"/>
    </xf>
    <xf numFmtId="0" fontId="5" fillId="4" borderId="1" xfId="0" applyFont="1" applyFill="1" applyBorder="1" applyAlignment="1">
      <alignment horizontal="right"/>
    </xf>
  </cellXfs>
  <cellStyles count="6">
    <cellStyle name="Hypertextový odkaz" xfId="1" builtinId="8"/>
    <cellStyle name="Normální" xfId="0" builtinId="0"/>
    <cellStyle name="Normální_Dvouvýběrový t-test" xfId="5"/>
    <cellStyle name="normální_Jednovýběrový t-test" xfId="3"/>
    <cellStyle name="normální_List2" xfId="2"/>
    <cellStyle name="normální_Párový t-tes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it.vfu.cz/statwelf/WELF/Teorie/tabulky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5"/>
  <sheetViews>
    <sheetView workbookViewId="0">
      <selection activeCell="H3" sqref="H3"/>
    </sheetView>
  </sheetViews>
  <sheetFormatPr defaultRowHeight="15" x14ac:dyDescent="0.25"/>
  <cols>
    <col min="1" max="1" width="3.28515625" style="1" customWidth="1"/>
    <col min="2" max="2" width="3.85546875" style="1" customWidth="1"/>
    <col min="3" max="12" width="9.140625" style="1"/>
    <col min="13" max="13" width="67.85546875" style="1" customWidth="1"/>
    <col min="14" max="14" width="3.5703125" style="1" customWidth="1"/>
    <col min="15" max="16384" width="9.140625" style="1"/>
  </cols>
  <sheetData>
    <row r="2" spans="2:14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x14ac:dyDescent="0.25">
      <c r="B3" s="3"/>
      <c r="C3" s="3" t="s">
        <v>11</v>
      </c>
      <c r="D3" s="3"/>
      <c r="E3" s="3"/>
      <c r="F3" s="3"/>
      <c r="G3" s="3"/>
      <c r="H3" s="7" t="s">
        <v>0</v>
      </c>
      <c r="I3" s="3"/>
      <c r="J3" s="3"/>
      <c r="K3" s="3"/>
      <c r="L3" s="3"/>
      <c r="M3" s="3"/>
      <c r="N3" s="3"/>
    </row>
    <row r="4" spans="2:14" x14ac:dyDescent="0.25">
      <c r="B4" s="3"/>
      <c r="C4" s="3" t="s">
        <v>12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x14ac:dyDescent="0.25">
      <c r="B5" s="3"/>
      <c r="C5" s="3" t="s">
        <v>13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x14ac:dyDescent="0.25">
      <c r="B6" s="3"/>
      <c r="C6" s="3" t="s">
        <v>14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2:14" x14ac:dyDescent="0.25">
      <c r="B7" s="3"/>
      <c r="C7" s="3" t="s">
        <v>20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2:14" ht="15.75" thickBot="1" x14ac:dyDescent="0.3">
      <c r="B8" s="3"/>
      <c r="C8" s="3" t="s">
        <v>44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2:14" ht="15.75" thickBot="1" x14ac:dyDescent="0.3">
      <c r="B9" s="3"/>
      <c r="C9" s="3" t="s">
        <v>45</v>
      </c>
      <c r="D9" s="3"/>
      <c r="E9" s="3"/>
      <c r="F9" s="3"/>
      <c r="G9" s="3"/>
      <c r="H9" s="3"/>
      <c r="I9" s="3"/>
      <c r="J9" s="3"/>
      <c r="K9" s="3"/>
      <c r="L9" s="3"/>
      <c r="M9" s="5"/>
      <c r="N9" s="3"/>
    </row>
    <row r="10" spans="2:14" x14ac:dyDescent="0.25">
      <c r="B10" s="3"/>
      <c r="C10" s="3" t="s">
        <v>50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2:14" x14ac:dyDescent="0.25">
      <c r="B11" s="3"/>
      <c r="C11" s="3" t="s">
        <v>46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2:14" x14ac:dyDescent="0.25">
      <c r="B12" s="3"/>
      <c r="C12" s="3" t="s">
        <v>47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14" x14ac:dyDescent="0.25">
      <c r="B13" s="3"/>
      <c r="C13" s="3" t="s">
        <v>48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 x14ac:dyDescent="0.25">
      <c r="B14" s="3"/>
      <c r="C14" s="3" t="s">
        <v>49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14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</sheetData>
  <hyperlinks>
    <hyperlink ref="H3" r:id="rId1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6"/>
  <sheetViews>
    <sheetView workbookViewId="0">
      <selection activeCell="I12" sqref="I12"/>
    </sheetView>
  </sheetViews>
  <sheetFormatPr defaultRowHeight="15" x14ac:dyDescent="0.25"/>
  <cols>
    <col min="7" max="7" width="9.140625" customWidth="1"/>
    <col min="8" max="8" width="18.5703125" bestFit="1" customWidth="1"/>
    <col min="15" max="29" width="9.140625" style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3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spans="1:14" x14ac:dyDescent="0.25">
      <c r="A3" s="1"/>
      <c r="B3" s="3" t="s">
        <v>16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"/>
    </row>
    <row r="4" spans="1:14" x14ac:dyDescent="0.25">
      <c r="A4" s="1"/>
      <c r="B4" s="3" t="s">
        <v>17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"/>
    </row>
    <row r="5" spans="1:14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"/>
    </row>
    <row r="6" spans="1:14" ht="15.75" thickBot="1" x14ac:dyDescent="0.3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</row>
    <row r="7" spans="1:14" ht="15.75" thickBot="1" x14ac:dyDescent="0.3">
      <c r="A7" s="1"/>
      <c r="B7" s="3" t="s">
        <v>1</v>
      </c>
      <c r="C7" s="3"/>
      <c r="D7" s="3"/>
      <c r="E7" s="3" t="s">
        <v>2</v>
      </c>
      <c r="F7" s="3"/>
      <c r="G7" s="3"/>
      <c r="H7" s="9">
        <f>AVERAGE(B8:B31)</f>
        <v>1.5825000000000002</v>
      </c>
      <c r="I7" s="3" t="s">
        <v>4</v>
      </c>
      <c r="J7" s="3"/>
      <c r="K7" s="3" t="s">
        <v>21</v>
      </c>
      <c r="L7" s="3"/>
      <c r="M7" s="3"/>
      <c r="N7" s="1"/>
    </row>
    <row r="8" spans="1:14" ht="15.75" thickBot="1" x14ac:dyDescent="0.3">
      <c r="A8" s="1"/>
      <c r="B8" s="4">
        <v>2</v>
      </c>
      <c r="C8" s="3" t="s">
        <v>4</v>
      </c>
      <c r="D8" s="3"/>
      <c r="E8" s="3" t="s">
        <v>3</v>
      </c>
      <c r="F8" s="3"/>
      <c r="G8" s="3"/>
      <c r="H8" s="11">
        <f>STDEV(B8:B31)</f>
        <v>1.4510123902026955</v>
      </c>
      <c r="I8" s="3" t="s">
        <v>4</v>
      </c>
      <c r="J8" s="3"/>
      <c r="K8" s="3">
        <v>2.12</v>
      </c>
      <c r="L8" s="3"/>
      <c r="M8" s="3"/>
      <c r="N8" s="1"/>
    </row>
    <row r="9" spans="1:14" ht="15.75" thickBot="1" x14ac:dyDescent="0.3">
      <c r="A9" s="1"/>
      <c r="B9" s="4">
        <v>1.2</v>
      </c>
      <c r="C9" s="3" t="s">
        <v>4</v>
      </c>
      <c r="D9" s="3"/>
      <c r="E9" s="3" t="s">
        <v>5</v>
      </c>
      <c r="F9" s="3"/>
      <c r="G9" s="3"/>
      <c r="H9" s="6">
        <v>2.12</v>
      </c>
      <c r="I9" s="3" t="s">
        <v>4</v>
      </c>
      <c r="J9" s="3"/>
      <c r="K9" s="3">
        <v>2.12</v>
      </c>
      <c r="L9" s="3"/>
      <c r="M9" s="3"/>
      <c r="N9" s="1"/>
    </row>
    <row r="10" spans="1:14" ht="15.75" thickBot="1" x14ac:dyDescent="0.3">
      <c r="A10" s="1"/>
      <c r="B10" s="4">
        <v>-0.12</v>
      </c>
      <c r="C10" s="3" t="s">
        <v>4</v>
      </c>
      <c r="D10" s="3"/>
      <c r="E10" s="3" t="s">
        <v>7</v>
      </c>
      <c r="F10" s="3"/>
      <c r="G10" s="3"/>
      <c r="H10" s="5">
        <v>23</v>
      </c>
      <c r="I10" s="3"/>
      <c r="J10" s="3"/>
      <c r="K10" s="3">
        <v>2.12</v>
      </c>
      <c r="L10" s="3"/>
      <c r="M10" s="3"/>
      <c r="N10" s="1"/>
    </row>
    <row r="11" spans="1:14" ht="15.75" thickBot="1" x14ac:dyDescent="0.3">
      <c r="A11" s="1"/>
      <c r="B11" s="4">
        <v>2.35</v>
      </c>
      <c r="C11" s="3" t="s">
        <v>4</v>
      </c>
      <c r="D11" s="3"/>
      <c r="E11" s="3" t="s">
        <v>6</v>
      </c>
      <c r="F11" s="3" t="s">
        <v>8</v>
      </c>
      <c r="G11" s="3"/>
      <c r="H11" s="10">
        <v>2.069</v>
      </c>
      <c r="I11" s="3"/>
      <c r="J11" s="3"/>
      <c r="K11" s="3">
        <v>2.12</v>
      </c>
      <c r="L11" s="3"/>
      <c r="M11" s="3"/>
      <c r="N11" s="1"/>
    </row>
    <row r="12" spans="1:14" ht="15.75" thickBot="1" x14ac:dyDescent="0.3">
      <c r="A12" s="1"/>
      <c r="B12" s="4">
        <v>0.4</v>
      </c>
      <c r="C12" s="3" t="s">
        <v>4</v>
      </c>
      <c r="D12" s="3"/>
      <c r="E12" s="3" t="s">
        <v>6</v>
      </c>
      <c r="F12" s="3" t="s">
        <v>9</v>
      </c>
      <c r="G12" s="3"/>
      <c r="H12" s="6">
        <v>1.714</v>
      </c>
      <c r="I12" s="3"/>
      <c r="J12" s="3"/>
      <c r="K12" s="3">
        <v>2.12</v>
      </c>
      <c r="L12" s="3"/>
      <c r="M12" s="3"/>
      <c r="N12" s="1"/>
    </row>
    <row r="13" spans="1:14" ht="15.75" thickBot="1" x14ac:dyDescent="0.3">
      <c r="A13" s="1"/>
      <c r="B13" s="4">
        <v>0.56000000000000005</v>
      </c>
      <c r="C13" s="3" t="s">
        <v>4</v>
      </c>
      <c r="D13" s="3"/>
      <c r="E13" s="3" t="s">
        <v>6</v>
      </c>
      <c r="F13" s="3" t="s">
        <v>10</v>
      </c>
      <c r="G13" s="3"/>
      <c r="H13" s="25">
        <f>(H7-H9)/H8*SQRT(H10)</f>
        <v>-1.7765247638033557</v>
      </c>
      <c r="I13" s="3"/>
      <c r="J13" s="3"/>
      <c r="K13" s="3">
        <v>2.12</v>
      </c>
      <c r="L13" s="3"/>
      <c r="M13" s="3"/>
      <c r="N13" s="1"/>
    </row>
    <row r="14" spans="1:14" ht="15.75" thickBot="1" x14ac:dyDescent="0.3">
      <c r="A14" s="1"/>
      <c r="B14" s="4">
        <v>4.2300000000000004</v>
      </c>
      <c r="C14" s="3" t="s">
        <v>4</v>
      </c>
      <c r="D14" s="3"/>
      <c r="E14" s="3"/>
      <c r="F14" s="3"/>
      <c r="G14" s="3"/>
      <c r="H14" s="3"/>
      <c r="I14" s="3"/>
      <c r="J14" s="3"/>
      <c r="K14" s="3">
        <v>2.12</v>
      </c>
      <c r="L14" s="3"/>
      <c r="M14" s="3"/>
      <c r="N14" s="1"/>
    </row>
    <row r="15" spans="1:14" ht="15.75" thickBot="1" x14ac:dyDescent="0.3">
      <c r="A15" s="1"/>
      <c r="B15" s="4">
        <v>2.35</v>
      </c>
      <c r="C15" s="3" t="s">
        <v>4</v>
      </c>
      <c r="D15" s="3"/>
      <c r="E15" s="3" t="s">
        <v>19</v>
      </c>
      <c r="F15" s="3"/>
      <c r="G15" s="3"/>
      <c r="H15" s="30">
        <f>TTEST(B8:B31,K8:K31,2,1)</f>
        <v>8.2629783137748075E-2</v>
      </c>
      <c r="I15" s="3"/>
      <c r="J15" s="3"/>
      <c r="K15" s="3">
        <v>2.12</v>
      </c>
      <c r="L15" s="3"/>
      <c r="M15" s="3"/>
      <c r="N15" s="1"/>
    </row>
    <row r="16" spans="1:14" ht="15.75" thickBot="1" x14ac:dyDescent="0.3">
      <c r="A16" s="1"/>
      <c r="B16" s="4">
        <v>1.1100000000000001</v>
      </c>
      <c r="C16" s="3" t="s">
        <v>4</v>
      </c>
      <c r="D16" s="3"/>
      <c r="E16" s="3"/>
      <c r="F16" s="3"/>
      <c r="G16" s="3"/>
      <c r="H16" s="31"/>
      <c r="I16" s="3"/>
      <c r="J16" s="3"/>
      <c r="K16" s="3">
        <v>2.12</v>
      </c>
      <c r="L16" s="3"/>
      <c r="M16" s="3"/>
      <c r="N16" s="1"/>
    </row>
    <row r="17" spans="1:14" ht="15.75" thickBot="1" x14ac:dyDescent="0.3">
      <c r="A17" s="1"/>
      <c r="B17" s="4">
        <v>-0.02</v>
      </c>
      <c r="C17" s="3" t="s">
        <v>4</v>
      </c>
      <c r="D17" s="3"/>
      <c r="E17" s="3" t="s">
        <v>18</v>
      </c>
      <c r="F17" s="3"/>
      <c r="G17" s="3"/>
      <c r="H17" s="32">
        <v>8.2629999999999995E-2</v>
      </c>
      <c r="I17" s="3"/>
      <c r="J17" s="3"/>
      <c r="K17" s="3">
        <v>2.12</v>
      </c>
      <c r="L17" s="3"/>
      <c r="M17" s="3"/>
      <c r="N17" s="1"/>
    </row>
    <row r="18" spans="1:14" x14ac:dyDescent="0.25">
      <c r="A18" s="1"/>
      <c r="B18" s="4">
        <v>0</v>
      </c>
      <c r="C18" s="3" t="s">
        <v>4</v>
      </c>
      <c r="D18" s="3"/>
      <c r="E18" s="3"/>
      <c r="F18" s="3"/>
      <c r="G18" s="3"/>
      <c r="H18" s="3"/>
      <c r="I18" s="3"/>
      <c r="J18" s="3"/>
      <c r="K18" s="3">
        <v>2.12</v>
      </c>
      <c r="L18" s="3"/>
      <c r="M18" s="3"/>
      <c r="N18" s="1"/>
    </row>
    <row r="19" spans="1:14" x14ac:dyDescent="0.25">
      <c r="A19" s="1"/>
      <c r="B19" s="4">
        <v>3.1</v>
      </c>
      <c r="C19" s="3" t="s">
        <v>4</v>
      </c>
      <c r="D19" s="3"/>
      <c r="E19" s="3"/>
      <c r="F19" s="3"/>
      <c r="G19" s="3"/>
      <c r="H19" s="3"/>
      <c r="I19" s="3"/>
      <c r="J19" s="3"/>
      <c r="K19" s="3">
        <v>2.12</v>
      </c>
      <c r="L19" s="3"/>
      <c r="M19" s="3"/>
      <c r="N19" s="1"/>
    </row>
    <row r="20" spans="1:14" x14ac:dyDescent="0.25">
      <c r="A20" s="1"/>
      <c r="B20" s="4">
        <v>0.05</v>
      </c>
      <c r="C20" s="3" t="s">
        <v>4</v>
      </c>
      <c r="D20" s="3"/>
      <c r="E20" s="3"/>
      <c r="F20" s="3"/>
      <c r="G20" s="3"/>
      <c r="H20" s="3"/>
      <c r="I20" s="3"/>
      <c r="J20" s="3"/>
      <c r="K20" s="3">
        <v>2.12</v>
      </c>
      <c r="L20" s="3"/>
      <c r="M20" s="3"/>
      <c r="N20" s="1"/>
    </row>
    <row r="21" spans="1:14" x14ac:dyDescent="0.25">
      <c r="A21" s="1"/>
      <c r="B21" s="4">
        <v>2.14</v>
      </c>
      <c r="C21" s="3" t="s">
        <v>4</v>
      </c>
      <c r="D21" s="3"/>
      <c r="E21" s="3"/>
      <c r="F21" s="3"/>
      <c r="G21" s="3"/>
      <c r="H21" s="3"/>
      <c r="I21" s="3"/>
      <c r="J21" s="3"/>
      <c r="K21" s="3">
        <v>2.12</v>
      </c>
      <c r="L21" s="3"/>
      <c r="M21" s="3"/>
      <c r="N21" s="1"/>
    </row>
    <row r="22" spans="1:14" x14ac:dyDescent="0.25">
      <c r="A22" s="1"/>
      <c r="B22" s="4">
        <v>2.04</v>
      </c>
      <c r="C22" s="3" t="s">
        <v>4</v>
      </c>
      <c r="D22" s="3"/>
      <c r="E22" s="3"/>
      <c r="F22" s="3"/>
      <c r="G22" s="3"/>
      <c r="H22" s="3"/>
      <c r="I22" s="3"/>
      <c r="J22" s="3"/>
      <c r="K22" s="3">
        <v>2.12</v>
      </c>
      <c r="L22" s="3"/>
      <c r="M22" s="3"/>
      <c r="N22" s="1"/>
    </row>
    <row r="23" spans="1:14" x14ac:dyDescent="0.25">
      <c r="A23" s="1"/>
      <c r="B23" s="4">
        <v>3.1</v>
      </c>
      <c r="C23" s="3" t="s">
        <v>4</v>
      </c>
      <c r="D23" s="3"/>
      <c r="E23" s="3"/>
      <c r="F23" s="3"/>
      <c r="G23" s="3"/>
      <c r="H23" s="3"/>
      <c r="I23" s="3"/>
      <c r="J23" s="3"/>
      <c r="K23" s="3">
        <v>2.12</v>
      </c>
      <c r="L23" s="3"/>
      <c r="M23" s="3"/>
      <c r="N23" s="1"/>
    </row>
    <row r="24" spans="1:14" x14ac:dyDescent="0.25">
      <c r="A24" s="1"/>
      <c r="B24" s="4">
        <v>4.05</v>
      </c>
      <c r="C24" s="3" t="s">
        <v>4</v>
      </c>
      <c r="D24" s="3"/>
      <c r="E24" s="3"/>
      <c r="F24" s="3"/>
      <c r="G24" s="3"/>
      <c r="H24" s="3"/>
      <c r="I24" s="3"/>
      <c r="J24" s="3"/>
      <c r="K24" s="3">
        <v>2.12</v>
      </c>
      <c r="L24" s="3"/>
      <c r="M24" s="3"/>
      <c r="N24" s="1"/>
    </row>
    <row r="25" spans="1:14" x14ac:dyDescent="0.25">
      <c r="A25" s="1"/>
      <c r="B25" s="4">
        <v>1.88</v>
      </c>
      <c r="C25" s="3" t="s">
        <v>4</v>
      </c>
      <c r="D25" s="3"/>
      <c r="E25" s="3"/>
      <c r="F25" s="3"/>
      <c r="G25" s="3"/>
      <c r="H25" s="3"/>
      <c r="I25" s="3"/>
      <c r="J25" s="3"/>
      <c r="K25" s="3">
        <v>2.12</v>
      </c>
      <c r="L25" s="3"/>
      <c r="M25" s="3"/>
      <c r="N25" s="1"/>
    </row>
    <row r="26" spans="1:14" x14ac:dyDescent="0.25">
      <c r="A26" s="1"/>
      <c r="B26" s="4">
        <v>3.02</v>
      </c>
      <c r="C26" s="3" t="s">
        <v>4</v>
      </c>
      <c r="D26" s="3"/>
      <c r="E26" s="3"/>
      <c r="F26" s="3"/>
      <c r="G26" s="3"/>
      <c r="H26" s="3"/>
      <c r="I26" s="3"/>
      <c r="J26" s="3"/>
      <c r="K26" s="3">
        <v>2.12</v>
      </c>
      <c r="L26" s="3"/>
      <c r="M26" s="3"/>
      <c r="N26" s="1"/>
    </row>
    <row r="27" spans="1:14" x14ac:dyDescent="0.25">
      <c r="A27" s="1"/>
      <c r="B27" s="4">
        <v>0.56999999999999995</v>
      </c>
      <c r="C27" s="3" t="s">
        <v>4</v>
      </c>
      <c r="D27" s="3"/>
      <c r="E27" s="3"/>
      <c r="F27" s="3"/>
      <c r="G27" s="3"/>
      <c r="H27" s="3"/>
      <c r="I27" s="3"/>
      <c r="J27" s="3"/>
      <c r="K27" s="3">
        <v>2.12</v>
      </c>
      <c r="L27" s="3"/>
      <c r="M27" s="3"/>
      <c r="N27" s="1"/>
    </row>
    <row r="28" spans="1:14" x14ac:dyDescent="0.25">
      <c r="A28" s="1"/>
      <c r="B28" s="4">
        <v>-1.78</v>
      </c>
      <c r="C28" s="3" t="s">
        <v>4</v>
      </c>
      <c r="D28" s="3"/>
      <c r="E28" s="3"/>
      <c r="F28" s="3"/>
      <c r="G28" s="3"/>
      <c r="H28" s="3"/>
      <c r="I28" s="3"/>
      <c r="J28" s="3"/>
      <c r="K28" s="3">
        <v>2.12</v>
      </c>
      <c r="L28" s="3"/>
      <c r="M28" s="3"/>
      <c r="N28" s="1"/>
    </row>
    <row r="29" spans="1:14" x14ac:dyDescent="0.25">
      <c r="A29" s="1"/>
      <c r="B29" s="4">
        <v>2</v>
      </c>
      <c r="C29" s="3" t="s">
        <v>4</v>
      </c>
      <c r="D29" s="3"/>
      <c r="E29" s="3"/>
      <c r="F29" s="3"/>
      <c r="G29" s="3"/>
      <c r="H29" s="3"/>
      <c r="I29" s="3"/>
      <c r="J29" s="3"/>
      <c r="K29" s="3">
        <v>2.12</v>
      </c>
      <c r="L29" s="3"/>
      <c r="M29" s="3"/>
      <c r="N29" s="1"/>
    </row>
    <row r="30" spans="1:14" x14ac:dyDescent="0.25">
      <c r="A30" s="1"/>
      <c r="B30" s="4">
        <v>2.54</v>
      </c>
      <c r="C30" s="3" t="s">
        <v>4</v>
      </c>
      <c r="D30" s="3"/>
      <c r="E30" s="3"/>
      <c r="F30" s="3"/>
      <c r="G30" s="3"/>
      <c r="H30" s="3"/>
      <c r="I30" s="3"/>
      <c r="J30" s="3"/>
      <c r="K30" s="3">
        <v>2.12</v>
      </c>
      <c r="L30" s="3"/>
      <c r="M30" s="3"/>
      <c r="N30" s="1"/>
    </row>
    <row r="31" spans="1:14" x14ac:dyDescent="0.25">
      <c r="A31" s="1"/>
      <c r="B31" s="4">
        <v>1.21</v>
      </c>
      <c r="C31" s="3" t="s">
        <v>4</v>
      </c>
      <c r="D31" s="3"/>
      <c r="E31" s="3"/>
      <c r="F31" s="3"/>
      <c r="G31" s="3"/>
      <c r="H31" s="3"/>
      <c r="I31" s="3"/>
      <c r="J31" s="3"/>
      <c r="K31" s="3">
        <v>2.12</v>
      </c>
      <c r="L31" s="3"/>
      <c r="M31" s="3"/>
      <c r="N31" s="1"/>
    </row>
    <row r="32" spans="1:14" x14ac:dyDescent="0.25">
      <c r="A32" s="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1"/>
    </row>
    <row r="33" spans="1:14" x14ac:dyDescent="0.25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s="1" customFormat="1" x14ac:dyDescent="0.25"/>
    <row r="35" spans="1:14" s="1" customFormat="1" x14ac:dyDescent="0.25"/>
    <row r="36" spans="1:14" s="1" customFormat="1" x14ac:dyDescent="0.25"/>
    <row r="37" spans="1:14" s="1" customFormat="1" x14ac:dyDescent="0.25"/>
    <row r="38" spans="1:14" s="1" customFormat="1" x14ac:dyDescent="0.25"/>
    <row r="39" spans="1:14" s="1" customFormat="1" x14ac:dyDescent="0.25"/>
    <row r="40" spans="1:14" s="1" customFormat="1" x14ac:dyDescent="0.25"/>
    <row r="41" spans="1:14" s="1" customFormat="1" x14ac:dyDescent="0.25"/>
    <row r="42" spans="1:14" s="1" customFormat="1" x14ac:dyDescent="0.25"/>
    <row r="43" spans="1:14" s="1" customFormat="1" x14ac:dyDescent="0.25"/>
    <row r="44" spans="1:14" s="1" customFormat="1" x14ac:dyDescent="0.25"/>
    <row r="45" spans="1:14" s="1" customFormat="1" x14ac:dyDescent="0.25"/>
    <row r="46" spans="1:14" s="1" customFormat="1" x14ac:dyDescent="0.25"/>
    <row r="47" spans="1:14" s="1" customFormat="1" x14ac:dyDescent="0.25"/>
    <row r="48" spans="1:14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2"/>
  <sheetViews>
    <sheetView tabSelected="1" workbookViewId="0">
      <selection activeCell="L12" sqref="L12"/>
    </sheetView>
  </sheetViews>
  <sheetFormatPr defaultRowHeight="15" x14ac:dyDescent="0.25"/>
  <cols>
    <col min="2" max="2" width="4.140625" customWidth="1"/>
    <col min="3" max="4" width="13.140625" customWidth="1"/>
    <col min="8" max="8" width="12.85546875" customWidth="1"/>
    <col min="12" max="12" width="44.140625" customWidth="1"/>
    <col min="14" max="41" width="9.140625" style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"/>
    </row>
    <row r="3" spans="1:13" x14ac:dyDescent="0.25">
      <c r="A3" s="1"/>
      <c r="B3" s="3"/>
      <c r="C3" s="3" t="s">
        <v>52</v>
      </c>
      <c r="D3" s="3"/>
      <c r="E3" s="3"/>
      <c r="F3" s="3"/>
      <c r="G3" s="3"/>
      <c r="H3" s="3"/>
      <c r="I3" s="3"/>
      <c r="J3" s="3"/>
      <c r="K3" s="3"/>
      <c r="L3" s="3"/>
      <c r="M3" s="1"/>
    </row>
    <row r="4" spans="1:13" ht="15" customHeight="1" x14ac:dyDescent="0.25">
      <c r="A4" s="1"/>
      <c r="B4" s="3"/>
      <c r="C4" s="3" t="s">
        <v>22</v>
      </c>
      <c r="D4" s="3"/>
      <c r="E4" s="3"/>
      <c r="F4" s="3"/>
      <c r="G4" s="3"/>
      <c r="H4" s="3"/>
      <c r="I4" s="3"/>
      <c r="J4" s="3"/>
      <c r="K4" s="3"/>
      <c r="L4" s="3"/>
      <c r="M4" s="1"/>
    </row>
    <row r="5" spans="1:13" x14ac:dyDescent="0.25">
      <c r="A5" s="1"/>
      <c r="B5" s="3"/>
      <c r="C5" s="3" t="s">
        <v>23</v>
      </c>
      <c r="D5" s="3"/>
      <c r="E5" s="3"/>
      <c r="F5" s="3"/>
      <c r="G5" s="3"/>
      <c r="H5" s="3"/>
      <c r="I5" s="3"/>
      <c r="J5" s="3"/>
      <c r="K5" s="3"/>
      <c r="L5" s="3"/>
      <c r="M5" s="1"/>
    </row>
    <row r="6" spans="1:13" x14ac:dyDescent="0.25">
      <c r="A6" s="1"/>
      <c r="B6" s="3"/>
      <c r="C6" s="3" t="s">
        <v>24</v>
      </c>
      <c r="D6" s="3"/>
      <c r="E6" s="3"/>
      <c r="F6" s="3"/>
      <c r="G6" s="3"/>
      <c r="H6" s="3"/>
      <c r="I6" s="3"/>
      <c r="J6" s="3"/>
      <c r="K6" s="3"/>
      <c r="L6" s="3"/>
      <c r="M6" s="1"/>
    </row>
    <row r="7" spans="1:13" x14ac:dyDescent="0.25">
      <c r="A7" s="1"/>
      <c r="B7" s="3"/>
      <c r="C7" s="3" t="s">
        <v>51</v>
      </c>
      <c r="D7" s="3"/>
      <c r="E7" s="3"/>
      <c r="F7" s="3"/>
      <c r="G7" s="3"/>
      <c r="H7" s="3"/>
      <c r="I7" s="3"/>
      <c r="J7" s="3"/>
      <c r="K7" s="3"/>
      <c r="L7" s="3"/>
      <c r="M7" s="1"/>
    </row>
    <row r="8" spans="1:13" ht="15.75" thickBot="1" x14ac:dyDescent="0.3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"/>
    </row>
    <row r="9" spans="1:13" ht="15.75" thickBot="1" x14ac:dyDescent="0.3">
      <c r="A9" s="1"/>
      <c r="B9" s="3"/>
      <c r="C9" s="3" t="s">
        <v>25</v>
      </c>
      <c r="D9" s="3" t="s">
        <v>26</v>
      </c>
      <c r="E9" s="3"/>
      <c r="F9" s="3" t="s">
        <v>19</v>
      </c>
      <c r="G9" s="3"/>
      <c r="H9" s="3"/>
      <c r="I9" s="26">
        <f>TTEST(C10:C29,D10:D34,2,2)</f>
        <v>4.952347180344191E-2</v>
      </c>
      <c r="J9" s="3"/>
      <c r="K9" s="3"/>
      <c r="L9" s="3"/>
      <c r="M9" s="1"/>
    </row>
    <row r="10" spans="1:13" ht="15.75" thickBot="1" x14ac:dyDescent="0.3">
      <c r="A10" s="1"/>
      <c r="B10" s="3"/>
      <c r="C10" s="12">
        <v>75</v>
      </c>
      <c r="D10" s="13">
        <v>63</v>
      </c>
      <c r="E10" s="3"/>
      <c r="F10" s="3"/>
      <c r="G10" s="3"/>
      <c r="H10" s="3"/>
      <c r="I10" s="27"/>
      <c r="J10" s="3"/>
      <c r="K10" s="3"/>
      <c r="L10" s="3"/>
      <c r="M10" s="1"/>
    </row>
    <row r="11" spans="1:13" ht="15.75" thickBot="1" x14ac:dyDescent="0.3">
      <c r="A11" s="1"/>
      <c r="B11" s="3"/>
      <c r="C11" s="14">
        <v>44</v>
      </c>
      <c r="D11" s="15">
        <v>78</v>
      </c>
      <c r="E11" s="3"/>
      <c r="F11" s="3" t="s">
        <v>18</v>
      </c>
      <c r="G11" s="3"/>
      <c r="H11" s="3"/>
      <c r="I11" s="29">
        <v>4.9523469125267255E-2</v>
      </c>
      <c r="J11" s="3"/>
      <c r="K11" s="3"/>
      <c r="L11" s="3"/>
      <c r="M11" s="1"/>
    </row>
    <row r="12" spans="1:13" ht="15.75" thickBot="1" x14ac:dyDescent="0.3">
      <c r="A12" s="1"/>
      <c r="B12" s="3"/>
      <c r="C12" s="14">
        <v>62</v>
      </c>
      <c r="D12" s="15">
        <v>83</v>
      </c>
      <c r="E12" s="3"/>
      <c r="F12" s="3"/>
      <c r="G12" s="3"/>
      <c r="H12" s="3"/>
      <c r="I12" s="27"/>
      <c r="J12" s="3"/>
      <c r="K12" s="3"/>
      <c r="L12" s="3"/>
      <c r="M12" s="1"/>
    </row>
    <row r="13" spans="1:13" ht="15.75" thickBot="1" x14ac:dyDescent="0.3">
      <c r="A13" s="1"/>
      <c r="B13" s="3"/>
      <c r="C13" s="14">
        <v>57</v>
      </c>
      <c r="D13" s="15">
        <v>66</v>
      </c>
      <c r="E13" s="3"/>
      <c r="F13" s="8" t="s">
        <v>27</v>
      </c>
      <c r="G13" s="8"/>
      <c r="H13" s="8"/>
      <c r="I13" s="28">
        <f>AVERAGE(C10:C29)</f>
        <v>61.1</v>
      </c>
      <c r="J13" s="3"/>
      <c r="K13" s="3"/>
      <c r="L13" s="3"/>
      <c r="M13" s="1"/>
    </row>
    <row r="14" spans="1:13" ht="15.75" thickBot="1" x14ac:dyDescent="0.3">
      <c r="A14" s="1"/>
      <c r="B14" s="3"/>
      <c r="C14" s="14">
        <v>54</v>
      </c>
      <c r="D14" s="15">
        <v>60</v>
      </c>
      <c r="E14" s="3"/>
      <c r="F14" s="8"/>
      <c r="G14" s="8"/>
      <c r="H14" s="8"/>
      <c r="I14" s="27"/>
      <c r="J14" s="3"/>
      <c r="K14" s="3"/>
      <c r="L14" s="3"/>
      <c r="M14" s="1"/>
    </row>
    <row r="15" spans="1:13" ht="15.75" thickBot="1" x14ac:dyDescent="0.3">
      <c r="A15" s="1"/>
      <c r="B15" s="3"/>
      <c r="C15" s="14">
        <v>59</v>
      </c>
      <c r="D15" s="15">
        <v>63</v>
      </c>
      <c r="E15" s="3"/>
      <c r="F15" s="8" t="s">
        <v>28</v>
      </c>
      <c r="G15" s="8"/>
      <c r="H15" s="8"/>
      <c r="I15" s="28">
        <f>AVERAGE(D10:D34)</f>
        <v>71.16</v>
      </c>
      <c r="J15" s="3"/>
      <c r="K15" s="3"/>
      <c r="L15" s="3"/>
      <c r="M15" s="1"/>
    </row>
    <row r="16" spans="1:13" x14ac:dyDescent="0.25">
      <c r="A16" s="1"/>
      <c r="B16" s="3"/>
      <c r="C16" s="14">
        <v>65</v>
      </c>
      <c r="D16" s="15">
        <v>98</v>
      </c>
      <c r="E16" s="3"/>
      <c r="F16" s="8"/>
      <c r="G16" s="8"/>
      <c r="H16" s="8"/>
      <c r="I16" s="8"/>
      <c r="J16" s="3"/>
      <c r="K16" s="3"/>
      <c r="L16" s="3"/>
      <c r="M16" s="1"/>
    </row>
    <row r="17" spans="1:13" x14ac:dyDescent="0.25">
      <c r="A17" s="1"/>
      <c r="B17" s="3"/>
      <c r="C17" s="14">
        <v>62</v>
      </c>
      <c r="D17" s="15">
        <v>82</v>
      </c>
      <c r="E17" s="3"/>
      <c r="F17" s="8"/>
      <c r="G17" s="8"/>
      <c r="H17" s="8"/>
      <c r="I17" s="8"/>
      <c r="J17" s="3"/>
      <c r="K17" s="3"/>
      <c r="L17" s="3"/>
      <c r="M17" s="1"/>
    </row>
    <row r="18" spans="1:13" x14ac:dyDescent="0.25">
      <c r="A18" s="1"/>
      <c r="B18" s="3"/>
      <c r="C18" s="14">
        <v>68</v>
      </c>
      <c r="D18" s="15">
        <v>79</v>
      </c>
      <c r="E18" s="3"/>
      <c r="F18" s="8"/>
      <c r="G18" s="8"/>
      <c r="H18" s="8"/>
      <c r="I18" s="8"/>
      <c r="J18" s="3"/>
      <c r="K18" s="3"/>
      <c r="L18" s="3"/>
      <c r="M18" s="1"/>
    </row>
    <row r="19" spans="1:13" x14ac:dyDescent="0.25">
      <c r="A19" s="1"/>
      <c r="B19" s="3"/>
      <c r="C19" s="14">
        <v>70</v>
      </c>
      <c r="D19" s="15">
        <v>78</v>
      </c>
      <c r="E19" s="3"/>
      <c r="F19" s="8"/>
      <c r="G19" s="8"/>
      <c r="H19" s="8"/>
      <c r="I19" s="8"/>
      <c r="J19" s="3"/>
      <c r="K19" s="3"/>
      <c r="L19" s="3"/>
      <c r="M19" s="1"/>
    </row>
    <row r="20" spans="1:13" x14ac:dyDescent="0.25">
      <c r="A20" s="1"/>
      <c r="B20" s="3"/>
      <c r="C20" s="14">
        <v>68</v>
      </c>
      <c r="D20" s="15">
        <v>79</v>
      </c>
      <c r="E20" s="3"/>
      <c r="F20" s="8"/>
      <c r="G20" s="8"/>
      <c r="H20" s="8"/>
      <c r="I20" s="8"/>
      <c r="J20" s="3"/>
      <c r="K20" s="3"/>
      <c r="L20" s="3"/>
      <c r="M20" s="1"/>
    </row>
    <row r="21" spans="1:13" x14ac:dyDescent="0.25">
      <c r="A21" s="1"/>
      <c r="B21" s="3"/>
      <c r="C21" s="14">
        <v>59</v>
      </c>
      <c r="D21" s="15">
        <v>71</v>
      </c>
      <c r="E21" s="3"/>
      <c r="F21" s="8"/>
      <c r="G21" s="8"/>
      <c r="H21" s="8"/>
      <c r="I21" s="8"/>
      <c r="J21" s="3"/>
      <c r="K21" s="3"/>
      <c r="L21" s="3"/>
      <c r="M21" s="1"/>
    </row>
    <row r="22" spans="1:13" x14ac:dyDescent="0.25">
      <c r="A22" s="1"/>
      <c r="B22" s="3"/>
      <c r="C22" s="14">
        <v>48</v>
      </c>
      <c r="D22" s="15">
        <v>93</v>
      </c>
      <c r="E22" s="3"/>
      <c r="F22" s="8"/>
      <c r="G22" s="8"/>
      <c r="H22" s="8"/>
      <c r="I22" s="8"/>
      <c r="J22" s="3"/>
      <c r="K22" s="3"/>
      <c r="L22" s="3"/>
      <c r="M22" s="1"/>
    </row>
    <row r="23" spans="1:13" x14ac:dyDescent="0.25">
      <c r="A23" s="1"/>
      <c r="B23" s="3"/>
      <c r="C23" s="14">
        <v>42</v>
      </c>
      <c r="D23" s="15">
        <v>52</v>
      </c>
      <c r="E23" s="3"/>
      <c r="F23" s="8"/>
      <c r="G23" s="8"/>
      <c r="H23" s="8"/>
      <c r="I23" s="8"/>
      <c r="J23" s="3"/>
      <c r="K23" s="3"/>
      <c r="L23" s="3"/>
      <c r="M23" s="1"/>
    </row>
    <row r="24" spans="1:13" x14ac:dyDescent="0.25">
      <c r="A24" s="1"/>
      <c r="B24" s="3"/>
      <c r="C24" s="14">
        <v>28</v>
      </c>
      <c r="D24" s="15">
        <v>38</v>
      </c>
      <c r="E24" s="3"/>
      <c r="F24" s="8"/>
      <c r="G24" s="8"/>
      <c r="H24" s="8"/>
      <c r="I24" s="8"/>
      <c r="J24" s="3"/>
      <c r="K24" s="3"/>
      <c r="L24" s="3"/>
      <c r="M24" s="1"/>
    </row>
    <row r="25" spans="1:13" x14ac:dyDescent="0.25">
      <c r="A25" s="1"/>
      <c r="B25" s="3"/>
      <c r="C25" s="14">
        <v>90</v>
      </c>
      <c r="D25" s="15">
        <v>85</v>
      </c>
      <c r="E25" s="3"/>
      <c r="F25" s="3"/>
      <c r="G25" s="3"/>
      <c r="H25" s="3"/>
      <c r="I25" s="3"/>
      <c r="J25" s="3"/>
      <c r="K25" s="3"/>
      <c r="L25" s="3"/>
      <c r="M25" s="1"/>
    </row>
    <row r="26" spans="1:13" x14ac:dyDescent="0.25">
      <c r="A26" s="1"/>
      <c r="B26" s="3"/>
      <c r="C26" s="14">
        <v>53</v>
      </c>
      <c r="D26" s="15">
        <v>41</v>
      </c>
      <c r="E26" s="3"/>
      <c r="F26" s="3"/>
      <c r="G26" s="3"/>
      <c r="H26" s="3"/>
      <c r="I26" s="3"/>
      <c r="J26" s="3"/>
      <c r="K26" s="3"/>
      <c r="L26" s="3"/>
      <c r="M26" s="1"/>
    </row>
    <row r="27" spans="1:13" x14ac:dyDescent="0.25">
      <c r="A27" s="1"/>
      <c r="B27" s="3"/>
      <c r="C27" s="14">
        <v>76</v>
      </c>
      <c r="D27" s="15">
        <v>26</v>
      </c>
      <c r="E27" s="3"/>
      <c r="F27" s="3"/>
      <c r="G27" s="3"/>
      <c r="H27" s="3"/>
      <c r="I27" s="3"/>
      <c r="J27" s="3"/>
      <c r="K27" s="3"/>
      <c r="L27" s="3"/>
      <c r="M27" s="1"/>
    </row>
    <row r="28" spans="1:13" x14ac:dyDescent="0.25">
      <c r="A28" s="1"/>
      <c r="B28" s="3"/>
      <c r="C28" s="14">
        <v>74</v>
      </c>
      <c r="D28" s="15">
        <v>89</v>
      </c>
      <c r="E28" s="3"/>
      <c r="F28" s="3"/>
      <c r="G28" s="3"/>
      <c r="H28" s="3"/>
      <c r="I28" s="3"/>
      <c r="J28" s="3"/>
      <c r="K28" s="3"/>
      <c r="L28" s="3"/>
      <c r="M28" s="1"/>
    </row>
    <row r="29" spans="1:13" x14ac:dyDescent="0.25">
      <c r="A29" s="1"/>
      <c r="B29" s="3"/>
      <c r="C29" s="14">
        <v>68</v>
      </c>
      <c r="D29" s="15">
        <v>95</v>
      </c>
      <c r="E29" s="3"/>
      <c r="F29" s="3"/>
      <c r="G29" s="3"/>
      <c r="H29" s="3"/>
      <c r="I29" s="3"/>
      <c r="J29" s="3"/>
      <c r="K29" s="3"/>
      <c r="L29" s="3"/>
      <c r="M29" s="1"/>
    </row>
    <row r="30" spans="1:13" x14ac:dyDescent="0.25">
      <c r="A30" s="1"/>
      <c r="B30" s="3"/>
      <c r="C30" s="14"/>
      <c r="D30" s="15">
        <v>83</v>
      </c>
      <c r="E30" s="3"/>
      <c r="F30" s="3"/>
      <c r="G30" s="3"/>
      <c r="H30" s="3"/>
      <c r="I30" s="3"/>
      <c r="J30" s="3"/>
      <c r="K30" s="3"/>
      <c r="L30" s="3"/>
      <c r="M30" s="1"/>
    </row>
    <row r="31" spans="1:13" x14ac:dyDescent="0.25">
      <c r="A31" s="1"/>
      <c r="B31" s="3"/>
      <c r="C31" s="14"/>
      <c r="D31" s="15">
        <v>88</v>
      </c>
      <c r="E31" s="3"/>
      <c r="F31" s="3"/>
      <c r="G31" s="3"/>
      <c r="H31" s="3"/>
      <c r="I31" s="3"/>
      <c r="J31" s="3"/>
      <c r="K31" s="3"/>
      <c r="L31" s="3"/>
      <c r="M31" s="1"/>
    </row>
    <row r="32" spans="1:13" x14ac:dyDescent="0.25">
      <c r="A32" s="1"/>
      <c r="B32" s="3"/>
      <c r="C32" s="14"/>
      <c r="D32" s="15">
        <v>68</v>
      </c>
      <c r="E32" s="3"/>
      <c r="F32" s="3"/>
      <c r="G32" s="3"/>
      <c r="H32" s="3"/>
      <c r="I32" s="3"/>
      <c r="J32" s="3"/>
      <c r="K32" s="3"/>
      <c r="L32" s="3"/>
      <c r="M32" s="1"/>
    </row>
    <row r="33" spans="1:13" x14ac:dyDescent="0.25">
      <c r="A33" s="1"/>
      <c r="B33" s="3"/>
      <c r="C33" s="14"/>
      <c r="D33" s="15">
        <v>62</v>
      </c>
      <c r="E33" s="3"/>
      <c r="F33" s="3"/>
      <c r="G33" s="3"/>
      <c r="H33" s="3"/>
      <c r="I33" s="3"/>
      <c r="J33" s="3"/>
      <c r="K33" s="3"/>
      <c r="L33" s="3"/>
      <c r="M33" s="1"/>
    </row>
    <row r="34" spans="1:13" ht="15.75" thickBot="1" x14ac:dyDescent="0.3">
      <c r="A34" s="1"/>
      <c r="B34" s="3"/>
      <c r="C34" s="16"/>
      <c r="D34" s="17">
        <v>59</v>
      </c>
      <c r="E34" s="3"/>
      <c r="F34" s="3"/>
      <c r="G34" s="3"/>
      <c r="H34" s="3"/>
      <c r="I34" s="3"/>
      <c r="J34" s="3"/>
      <c r="K34" s="3"/>
      <c r="L34" s="3"/>
      <c r="M34" s="1"/>
    </row>
    <row r="35" spans="1:13" x14ac:dyDescent="0.25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s="1" customFormat="1" x14ac:dyDescent="0.25"/>
    <row r="38" spans="1:13" s="1" customFormat="1" x14ac:dyDescent="0.25"/>
    <row r="39" spans="1:13" s="1" customFormat="1" x14ac:dyDescent="0.25"/>
    <row r="40" spans="1:13" s="1" customFormat="1" x14ac:dyDescent="0.25"/>
    <row r="41" spans="1:13" s="1" customFormat="1" x14ac:dyDescent="0.25"/>
    <row r="42" spans="1:13" s="1" customFormat="1" x14ac:dyDescent="0.25"/>
    <row r="43" spans="1:13" s="1" customFormat="1" x14ac:dyDescent="0.25"/>
    <row r="44" spans="1:13" s="1" customFormat="1" x14ac:dyDescent="0.25"/>
    <row r="45" spans="1:13" s="1" customFormat="1" x14ac:dyDescent="0.25"/>
    <row r="46" spans="1:13" s="1" customFormat="1" x14ac:dyDescent="0.25"/>
    <row r="47" spans="1:13" s="1" customFormat="1" x14ac:dyDescent="0.25"/>
    <row r="48" spans="1:13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</sheetData>
  <sortState ref="B20:D41">
    <sortCondition ref="C20:C41"/>
  </sortState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3"/>
  <sheetViews>
    <sheetView topLeftCell="A4" workbookViewId="0">
      <selection activeCell="J21" sqref="J21"/>
    </sheetView>
  </sheetViews>
  <sheetFormatPr defaultRowHeight="15" x14ac:dyDescent="0.25"/>
  <cols>
    <col min="2" max="2" width="4.140625" customWidth="1"/>
    <col min="3" max="4" width="21.42578125" customWidth="1"/>
    <col min="8" max="8" width="12.85546875" customWidth="1"/>
    <col min="14" max="41" width="9.140625" style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"/>
    </row>
    <row r="3" spans="1:13" x14ac:dyDescent="0.25">
      <c r="A3" s="1"/>
      <c r="B3" s="3"/>
      <c r="C3" s="3" t="s">
        <v>43</v>
      </c>
      <c r="D3" s="3"/>
      <c r="E3" s="3"/>
      <c r="F3" s="3"/>
      <c r="G3" s="3"/>
      <c r="H3" s="3"/>
      <c r="I3" s="3"/>
      <c r="J3" s="3"/>
      <c r="K3" s="3"/>
      <c r="L3" s="3"/>
      <c r="M3" s="1"/>
    </row>
    <row r="4" spans="1:13" x14ac:dyDescent="0.25">
      <c r="A4" s="1"/>
      <c r="B4" s="3"/>
      <c r="C4" s="3" t="s">
        <v>42</v>
      </c>
      <c r="D4" s="3"/>
      <c r="E4" s="3"/>
      <c r="F4" s="3"/>
      <c r="G4" s="3"/>
      <c r="H4" s="3"/>
      <c r="I4" s="3"/>
      <c r="J4" s="3"/>
      <c r="K4" s="3"/>
      <c r="L4" s="3"/>
      <c r="M4" s="1"/>
    </row>
    <row r="5" spans="1:13" x14ac:dyDescent="0.25">
      <c r="A5" s="1"/>
      <c r="B5" s="3"/>
      <c r="C5" s="3" t="s">
        <v>41</v>
      </c>
      <c r="D5" s="3"/>
      <c r="E5" s="3"/>
      <c r="F5" s="3"/>
      <c r="G5" s="3"/>
      <c r="H5" s="3"/>
      <c r="I5" s="3"/>
      <c r="J5" s="3"/>
      <c r="K5" s="3"/>
      <c r="L5" s="3"/>
      <c r="M5" s="1"/>
    </row>
    <row r="6" spans="1:13" x14ac:dyDescent="0.25">
      <c r="A6" s="1"/>
      <c r="B6" s="3"/>
      <c r="C6" s="3" t="s">
        <v>53</v>
      </c>
      <c r="D6" s="3"/>
      <c r="E6" s="3"/>
      <c r="F6" s="3"/>
      <c r="G6" s="3"/>
      <c r="H6" s="3"/>
      <c r="I6" s="3"/>
      <c r="J6" s="3"/>
      <c r="K6" s="3"/>
      <c r="L6" s="3"/>
      <c r="M6" s="1"/>
    </row>
    <row r="7" spans="1:13" ht="15.75" thickBot="1" x14ac:dyDescent="0.3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</row>
    <row r="8" spans="1:13" ht="15.75" thickBot="1" x14ac:dyDescent="0.3">
      <c r="A8" s="1"/>
      <c r="B8" s="3"/>
      <c r="C8" s="3" t="s">
        <v>40</v>
      </c>
      <c r="D8" s="3" t="s">
        <v>39</v>
      </c>
      <c r="E8" s="3"/>
      <c r="F8" s="3" t="s">
        <v>38</v>
      </c>
      <c r="G8" s="3"/>
      <c r="H8" s="3"/>
      <c r="I8" s="34">
        <f>AVERAGE(C9:C35)</f>
        <v>2.0660291472261116</v>
      </c>
      <c r="J8" s="3"/>
      <c r="K8" s="3"/>
      <c r="L8" s="3"/>
      <c r="M8" s="1"/>
    </row>
    <row r="9" spans="1:13" ht="15.75" thickBot="1" x14ac:dyDescent="0.3">
      <c r="A9" s="1"/>
      <c r="B9" s="3"/>
      <c r="C9" s="24">
        <v>2.5118852748290657</v>
      </c>
      <c r="D9" s="23">
        <v>2.4649774215915277</v>
      </c>
      <c r="E9" s="18"/>
      <c r="F9" s="3" t="s">
        <v>37</v>
      </c>
      <c r="G9" s="3"/>
      <c r="H9" s="3"/>
      <c r="I9" s="25">
        <f>AVERAGE(D9:D35)</f>
        <v>2.0501116028776241</v>
      </c>
      <c r="J9" s="3"/>
      <c r="K9" s="3"/>
      <c r="L9" s="3"/>
      <c r="M9" s="1"/>
    </row>
    <row r="10" spans="1:13" ht="15.75" thickBot="1" x14ac:dyDescent="0.3">
      <c r="A10" s="1"/>
      <c r="B10" s="3"/>
      <c r="C10" s="22">
        <v>2.5208223931221045</v>
      </c>
      <c r="D10" s="21">
        <v>2.3202095873019029</v>
      </c>
      <c r="E10" s="18"/>
      <c r="F10" s="3" t="s">
        <v>36</v>
      </c>
      <c r="G10" s="3"/>
      <c r="H10" s="3"/>
      <c r="I10" s="33">
        <f>STDEV(C9:C35)</f>
        <v>0.58985256314765044</v>
      </c>
      <c r="J10" s="3"/>
      <c r="K10" s="3"/>
      <c r="L10" s="3"/>
      <c r="M10" s="1"/>
    </row>
    <row r="11" spans="1:13" ht="15.75" thickBot="1" x14ac:dyDescent="0.3">
      <c r="A11" s="1"/>
      <c r="B11" s="3"/>
      <c r="C11" s="22">
        <v>1.929284941915792</v>
      </c>
      <c r="D11" s="21">
        <v>1.7798595517335158</v>
      </c>
      <c r="E11" s="18"/>
      <c r="F11" s="3" t="s">
        <v>35</v>
      </c>
      <c r="G11" s="3"/>
      <c r="H11" s="3"/>
      <c r="I11" s="25">
        <f>STDEV(D9:D35)</f>
        <v>0.54932868350369135</v>
      </c>
      <c r="J11" s="3"/>
      <c r="K11" s="3"/>
      <c r="L11" s="3"/>
      <c r="M11" s="1"/>
    </row>
    <row r="12" spans="1:13" ht="15.75" thickBot="1" x14ac:dyDescent="0.3">
      <c r="A12" s="1"/>
      <c r="B12" s="3"/>
      <c r="C12" s="22">
        <v>1.4203132339035935</v>
      </c>
      <c r="D12" s="21">
        <v>1.44</v>
      </c>
      <c r="E12" s="18"/>
      <c r="F12" s="3" t="s">
        <v>34</v>
      </c>
      <c r="G12" s="3"/>
      <c r="H12" s="3"/>
      <c r="I12" s="33">
        <f>I9-I8</f>
        <v>-1.5917544348487578E-2</v>
      </c>
      <c r="J12" s="3"/>
      <c r="K12" s="3"/>
      <c r="L12" s="3"/>
      <c r="M12" s="1"/>
    </row>
    <row r="13" spans="1:13" ht="15.75" thickBot="1" x14ac:dyDescent="0.3">
      <c r="A13" s="1"/>
      <c r="B13" s="3"/>
      <c r="C13" s="22">
        <v>2.0308908255701512</v>
      </c>
      <c r="D13" s="21">
        <v>2.3156328255701513</v>
      </c>
      <c r="E13" s="18"/>
      <c r="F13" s="3" t="s">
        <v>33</v>
      </c>
      <c r="G13" s="3"/>
      <c r="H13" s="3"/>
      <c r="I13" s="25">
        <f>SQRT(I10^2+I11^2-2*_xlfn.COVARIANCE.S(C9:C35,D9:D35))</f>
        <v>0.18807856269729809</v>
      </c>
      <c r="J13" s="3"/>
      <c r="K13" s="3"/>
      <c r="L13" s="3"/>
      <c r="M13" s="1"/>
    </row>
    <row r="14" spans="1:13" ht="15.75" thickBot="1" x14ac:dyDescent="0.3">
      <c r="A14" s="1"/>
      <c r="B14" s="3"/>
      <c r="C14" s="22">
        <v>3.1012499999999998</v>
      </c>
      <c r="D14" s="21">
        <v>3.1171209648118219</v>
      </c>
      <c r="E14" s="18"/>
      <c r="F14" s="3" t="s">
        <v>7</v>
      </c>
      <c r="G14" s="3"/>
      <c r="H14" s="3"/>
      <c r="I14" s="6">
        <v>26</v>
      </c>
      <c r="J14" s="3"/>
      <c r="K14" s="3"/>
      <c r="L14" s="3"/>
      <c r="M14" s="1"/>
    </row>
    <row r="15" spans="1:13" ht="15.75" thickBot="1" x14ac:dyDescent="0.3">
      <c r="A15" s="1"/>
      <c r="B15" s="3"/>
      <c r="C15" s="22">
        <v>1.0142500000000001</v>
      </c>
      <c r="D15" s="21">
        <v>1.1921694340280926</v>
      </c>
      <c r="E15" s="18"/>
      <c r="F15" s="3" t="s">
        <v>32</v>
      </c>
      <c r="G15" s="3"/>
      <c r="H15" s="3"/>
      <c r="I15" s="5">
        <v>0.97499999999999998</v>
      </c>
      <c r="J15" s="3"/>
      <c r="K15" s="3"/>
      <c r="L15" s="3"/>
      <c r="M15" s="1"/>
    </row>
    <row r="16" spans="1:13" ht="15.75" thickBot="1" x14ac:dyDescent="0.3">
      <c r="A16" s="1"/>
      <c r="B16" s="3"/>
      <c r="C16" s="22">
        <v>1.0867715498548876</v>
      </c>
      <c r="D16" s="21">
        <v>1.2733221866979032</v>
      </c>
      <c r="E16" s="18"/>
      <c r="F16" s="3" t="s">
        <v>6</v>
      </c>
      <c r="G16" s="3" t="s">
        <v>31</v>
      </c>
      <c r="H16" s="3"/>
      <c r="I16" s="6">
        <v>2.056</v>
      </c>
      <c r="J16" s="3"/>
      <c r="K16" s="3"/>
      <c r="L16" s="3"/>
      <c r="M16" s="1"/>
    </row>
    <row r="17" spans="1:13" ht="15.75" thickBot="1" x14ac:dyDescent="0.3">
      <c r="A17" s="1"/>
      <c r="B17" s="3"/>
      <c r="C17" s="22">
        <v>2.3486330534180446</v>
      </c>
      <c r="D17" s="21">
        <v>2.2915530534180446</v>
      </c>
      <c r="E17" s="18"/>
      <c r="F17" s="3" t="s">
        <v>6</v>
      </c>
      <c r="G17" s="3" t="s">
        <v>10</v>
      </c>
      <c r="H17" s="3"/>
      <c r="I17" s="5">
        <f>I12/I13*SQRT(I14)</f>
        <v>-0.43154237291809489</v>
      </c>
      <c r="J17" s="3"/>
      <c r="K17" s="3"/>
      <c r="L17" s="3"/>
      <c r="M17" s="1"/>
    </row>
    <row r="18" spans="1:13" ht="15.75" thickBot="1" x14ac:dyDescent="0.3">
      <c r="A18" s="1"/>
      <c r="B18" s="3"/>
      <c r="C18" s="22">
        <v>2.312382676637363</v>
      </c>
      <c r="D18" s="21">
        <v>2.1427064812855678</v>
      </c>
      <c r="E18" s="18"/>
      <c r="F18" s="3" t="s">
        <v>30</v>
      </c>
      <c r="G18" s="3" t="s">
        <v>29</v>
      </c>
      <c r="H18" s="3"/>
      <c r="I18" s="37" t="s">
        <v>54</v>
      </c>
      <c r="J18" s="3"/>
      <c r="K18" s="3"/>
      <c r="L18" s="3"/>
      <c r="M18" s="1"/>
    </row>
    <row r="19" spans="1:13" ht="15.75" thickBot="1" x14ac:dyDescent="0.3">
      <c r="A19" s="1"/>
      <c r="B19" s="3"/>
      <c r="C19" s="22">
        <v>2.0554122390547782</v>
      </c>
      <c r="D19" s="21">
        <v>2.1454429158226396</v>
      </c>
      <c r="E19" s="18"/>
      <c r="F19" s="3"/>
      <c r="G19" s="3"/>
      <c r="H19" s="3"/>
      <c r="I19" s="3"/>
      <c r="J19" s="3"/>
      <c r="K19" s="3"/>
      <c r="L19" s="3"/>
      <c r="M19" s="1"/>
    </row>
    <row r="20" spans="1:13" ht="15.75" thickBot="1" x14ac:dyDescent="0.3">
      <c r="A20" s="1"/>
      <c r="B20" s="3"/>
      <c r="C20" s="22">
        <v>1.9173187592887651</v>
      </c>
      <c r="D20" s="21">
        <v>2.1783513795048948</v>
      </c>
      <c r="E20" s="18"/>
      <c r="F20" s="3" t="s">
        <v>19</v>
      </c>
      <c r="G20" s="3"/>
      <c r="H20" s="3"/>
      <c r="I20" s="35">
        <f>TTEST(C9:C35,D9:D35,2,1)</f>
        <v>0.66374265442960101</v>
      </c>
      <c r="J20" s="3"/>
      <c r="K20" s="3"/>
      <c r="L20" s="3"/>
      <c r="M20" s="1"/>
    </row>
    <row r="21" spans="1:13" ht="15.75" thickBot="1" x14ac:dyDescent="0.3">
      <c r="A21" s="1"/>
      <c r="B21" s="3"/>
      <c r="C21" s="22">
        <v>1.7493781021711019</v>
      </c>
      <c r="D21" s="21">
        <v>1.539686904692158</v>
      </c>
      <c r="E21" s="18"/>
      <c r="F21" s="3"/>
      <c r="G21" s="3"/>
      <c r="H21" s="3"/>
      <c r="I21" s="31"/>
      <c r="J21" s="3"/>
      <c r="K21" s="3"/>
      <c r="L21" s="3"/>
      <c r="M21" s="1"/>
    </row>
    <row r="22" spans="1:13" ht="15.75" thickBot="1" x14ac:dyDescent="0.3">
      <c r="A22" s="1"/>
      <c r="B22" s="3"/>
      <c r="C22" s="22">
        <v>2.1890745519601196</v>
      </c>
      <c r="D22" s="21">
        <v>2.3818842523653294</v>
      </c>
      <c r="E22" s="18"/>
      <c r="F22" s="3" t="s">
        <v>18</v>
      </c>
      <c r="G22" s="3"/>
      <c r="H22" s="3"/>
      <c r="I22" s="36">
        <v>0.66374299999999997</v>
      </c>
      <c r="J22" s="3"/>
      <c r="K22" s="3"/>
      <c r="L22" s="3"/>
      <c r="M22" s="1"/>
    </row>
    <row r="23" spans="1:13" x14ac:dyDescent="0.25">
      <c r="A23" s="1"/>
      <c r="B23" s="3"/>
      <c r="C23" s="22">
        <v>2.3510543043685956</v>
      </c>
      <c r="D23" s="21">
        <v>1.9387768270099512</v>
      </c>
      <c r="E23" s="18"/>
      <c r="F23" s="3"/>
      <c r="G23" s="3"/>
      <c r="H23" s="3"/>
      <c r="I23" s="3"/>
      <c r="J23" s="3"/>
      <c r="K23" s="3"/>
      <c r="L23" s="3"/>
      <c r="M23" s="1"/>
    </row>
    <row r="24" spans="1:13" x14ac:dyDescent="0.25">
      <c r="A24" s="1"/>
      <c r="B24" s="3"/>
      <c r="C24" s="22">
        <v>2.4969524199910866</v>
      </c>
      <c r="D24" s="21">
        <v>2.6692830350006878</v>
      </c>
      <c r="E24" s="18"/>
      <c r="F24" s="3"/>
      <c r="G24" s="3"/>
      <c r="H24" s="3"/>
      <c r="I24" s="3"/>
      <c r="J24" s="3"/>
      <c r="K24" s="3"/>
      <c r="L24" s="3"/>
      <c r="M24" s="1"/>
    </row>
    <row r="25" spans="1:13" x14ac:dyDescent="0.25">
      <c r="A25" s="1"/>
      <c r="B25" s="3"/>
      <c r="C25" s="22">
        <v>2.3675312769353258</v>
      </c>
      <c r="D25" s="21">
        <v>2</v>
      </c>
      <c r="E25" s="18"/>
      <c r="F25" s="3"/>
      <c r="G25" s="3"/>
      <c r="H25" s="3"/>
      <c r="I25" s="3"/>
      <c r="J25" s="3"/>
      <c r="K25" s="3"/>
      <c r="L25" s="3"/>
      <c r="M25" s="1"/>
    </row>
    <row r="26" spans="1:13" x14ac:dyDescent="0.25">
      <c r="A26" s="1"/>
      <c r="B26" s="3"/>
      <c r="C26" s="22">
        <v>2.4911019531049821</v>
      </c>
      <c r="D26" s="21">
        <v>2.5494908455611744</v>
      </c>
      <c r="E26" s="18"/>
      <c r="F26" s="3"/>
      <c r="G26" s="3"/>
      <c r="H26" s="3"/>
      <c r="I26" s="3"/>
      <c r="J26" s="3"/>
      <c r="K26" s="3"/>
      <c r="L26" s="3"/>
      <c r="M26" s="1"/>
    </row>
    <row r="27" spans="1:13" x14ac:dyDescent="0.25">
      <c r="A27" s="1"/>
      <c r="B27" s="3"/>
      <c r="C27" s="22">
        <v>2.0312350379354296</v>
      </c>
      <c r="D27" s="21">
        <v>2.0342535318043384</v>
      </c>
      <c r="E27" s="18"/>
      <c r="F27" s="3"/>
      <c r="G27" s="3"/>
      <c r="H27" s="3"/>
      <c r="I27" s="3"/>
      <c r="J27" s="3"/>
      <c r="K27" s="3"/>
      <c r="L27" s="3"/>
      <c r="M27" s="1"/>
    </row>
    <row r="28" spans="1:13" x14ac:dyDescent="0.25">
      <c r="A28" s="1"/>
      <c r="B28" s="3"/>
      <c r="C28" s="22">
        <v>1.7529227043109037</v>
      </c>
      <c r="D28" s="21">
        <v>1.6480110660924701</v>
      </c>
      <c r="E28" s="18"/>
      <c r="F28" s="3"/>
      <c r="G28" s="3"/>
      <c r="H28" s="3"/>
      <c r="I28" s="3"/>
      <c r="J28" s="3"/>
      <c r="K28" s="3"/>
      <c r="L28" s="3"/>
      <c r="M28" s="1"/>
    </row>
    <row r="29" spans="1:13" x14ac:dyDescent="0.25">
      <c r="A29" s="1"/>
      <c r="B29" s="3"/>
      <c r="C29" s="22">
        <v>1.0257000000000001</v>
      </c>
      <c r="D29" s="21">
        <v>1.3489413690824792</v>
      </c>
      <c r="E29" s="18"/>
      <c r="F29" s="3"/>
      <c r="G29" s="3"/>
      <c r="H29" s="3"/>
      <c r="I29" s="3"/>
      <c r="J29" s="3"/>
      <c r="K29" s="3"/>
      <c r="L29" s="3"/>
      <c r="M29" s="1"/>
    </row>
    <row r="30" spans="1:13" x14ac:dyDescent="0.25">
      <c r="A30" s="1"/>
      <c r="B30" s="3"/>
      <c r="C30" s="22">
        <v>1.6974577001928712</v>
      </c>
      <c r="D30" s="21">
        <v>1.6326377001928711</v>
      </c>
      <c r="E30" s="18"/>
      <c r="F30" s="3"/>
      <c r="G30" s="3"/>
      <c r="H30" s="3"/>
      <c r="I30" s="3"/>
      <c r="J30" s="3"/>
      <c r="K30" s="3"/>
      <c r="L30" s="3"/>
      <c r="M30" s="1"/>
    </row>
    <row r="31" spans="1:13" x14ac:dyDescent="0.25">
      <c r="A31" s="1"/>
      <c r="B31" s="3"/>
      <c r="C31" s="22">
        <v>2.8193867646470263</v>
      </c>
      <c r="D31" s="21">
        <v>2.7342667646470264</v>
      </c>
      <c r="E31" s="18"/>
      <c r="F31" s="3"/>
      <c r="G31" s="3"/>
      <c r="H31" s="3"/>
      <c r="I31" s="3"/>
      <c r="J31" s="3"/>
      <c r="K31" s="3"/>
      <c r="L31" s="3"/>
      <c r="M31" s="1"/>
    </row>
    <row r="32" spans="1:13" x14ac:dyDescent="0.25">
      <c r="A32" s="1"/>
      <c r="B32" s="3"/>
      <c r="C32" s="22">
        <v>2.9357841885373652</v>
      </c>
      <c r="D32" s="21">
        <v>2.8928841885373653</v>
      </c>
      <c r="E32" s="18"/>
      <c r="F32" s="3"/>
      <c r="G32" s="3"/>
      <c r="H32" s="3"/>
      <c r="I32" s="3"/>
      <c r="J32" s="3"/>
      <c r="K32" s="3"/>
      <c r="L32" s="3"/>
      <c r="M32" s="1"/>
    </row>
    <row r="33" spans="1:13" x14ac:dyDescent="0.25">
      <c r="A33" s="1"/>
      <c r="B33" s="3"/>
      <c r="C33" s="22">
        <v>1.1788615941611846</v>
      </c>
      <c r="D33" s="21">
        <v>1.0679381234109211</v>
      </c>
      <c r="E33" s="18"/>
      <c r="F33" s="3"/>
      <c r="G33" s="3"/>
      <c r="H33" s="3"/>
      <c r="I33" s="3"/>
      <c r="J33" s="3"/>
      <c r="K33" s="3"/>
      <c r="L33" s="3"/>
      <c r="M33" s="1"/>
    </row>
    <row r="34" spans="1:13" x14ac:dyDescent="0.25">
      <c r="A34" s="1"/>
      <c r="B34" s="3"/>
      <c r="C34" s="22">
        <v>2.8448097866093356</v>
      </c>
      <c r="D34" s="21">
        <v>2.6336128675330159</v>
      </c>
      <c r="E34" s="18"/>
      <c r="F34" s="3"/>
      <c r="G34" s="3"/>
      <c r="H34" s="3"/>
      <c r="I34" s="3"/>
      <c r="J34" s="3"/>
      <c r="K34" s="3"/>
      <c r="L34" s="3"/>
      <c r="M34" s="1"/>
    </row>
    <row r="35" spans="1:13" ht="15.75" thickBot="1" x14ac:dyDescent="0.3">
      <c r="A35" s="1"/>
      <c r="B35" s="3"/>
      <c r="C35" s="20">
        <v>1.602321642585149</v>
      </c>
      <c r="D35" s="19">
        <v>1.62</v>
      </c>
      <c r="E35" s="18"/>
      <c r="F35" s="3"/>
      <c r="G35" s="3"/>
      <c r="H35" s="3"/>
      <c r="I35" s="3"/>
      <c r="J35" s="3"/>
      <c r="K35" s="3"/>
      <c r="L35" s="3"/>
      <c r="M35" s="1"/>
    </row>
    <row r="36" spans="1:13" x14ac:dyDescent="0.25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s="1" customFormat="1" x14ac:dyDescent="0.25"/>
    <row r="39" spans="1:13" s="1" customFormat="1" x14ac:dyDescent="0.25"/>
    <row r="40" spans="1:13" s="1" customFormat="1" x14ac:dyDescent="0.25"/>
    <row r="41" spans="1:13" s="1" customFormat="1" x14ac:dyDescent="0.25"/>
    <row r="42" spans="1:13" s="1" customFormat="1" x14ac:dyDescent="0.25"/>
    <row r="43" spans="1:13" s="1" customFormat="1" x14ac:dyDescent="0.25"/>
    <row r="44" spans="1:13" s="1" customFormat="1" x14ac:dyDescent="0.25"/>
    <row r="45" spans="1:13" s="1" customFormat="1" x14ac:dyDescent="0.25"/>
    <row r="46" spans="1:13" s="1" customFormat="1" x14ac:dyDescent="0.25"/>
    <row r="47" spans="1:13" s="1" customFormat="1" x14ac:dyDescent="0.25"/>
    <row r="48" spans="1:13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Zadání</vt:lpstr>
      <vt:lpstr>Jednovýběrový t-test</vt:lpstr>
      <vt:lpstr>Dvouvýběrový t-test</vt:lpstr>
      <vt:lpstr>Párový t-test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kalina</cp:lastModifiedBy>
  <dcterms:created xsi:type="dcterms:W3CDTF">2013-04-08T07:24:01Z</dcterms:created>
  <dcterms:modified xsi:type="dcterms:W3CDTF">2016-11-14T14:18:05Z</dcterms:modified>
</cp:coreProperties>
</file>