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600" yWindow="480" windowWidth="20930" windowHeight="13180"/>
  </bookViews>
  <sheets>
    <sheet name="Rozmístění rostlin " sheetId="1" r:id="rId1"/>
    <sheet name="Růstové znaky" sheetId="2" r:id="rId2"/>
    <sheet name="Vlhkost substrátu" sheetId="3" r:id="rId3"/>
    <sheet name="Gazometrie" sheetId="4" r:id="rId4"/>
    <sheet name="Fluorescence chlorofylu" sheetId="5" r:id="rId5"/>
    <sheet name="Ozářenost" sheetId="6" r:id="rId6"/>
    <sheet name="Respirace" sheetId="7" r:id="rId7"/>
    <sheet name="Biomasa" sheetId="8" r:id="rId8"/>
    <sheet name="Teplota a vlhkost vzduchu" sheetId="9" r:id="rId9"/>
  </sheets>
  <calcPr calcId="144525"/>
</workbook>
</file>

<file path=xl/calcChain.xml><?xml version="1.0" encoding="utf-8"?>
<calcChain xmlns="http://schemas.openxmlformats.org/spreadsheetml/2006/main">
  <c r="H18" i="2" l="1"/>
  <c r="H19" i="2"/>
  <c r="H21" i="2"/>
  <c r="H22" i="2"/>
  <c r="D18" i="2"/>
  <c r="D19" i="2"/>
  <c r="D21" i="2"/>
  <c r="D22" i="2"/>
  <c r="C18" i="8" l="1"/>
  <c r="D18" i="8"/>
  <c r="E18" i="8"/>
  <c r="F18" i="8"/>
  <c r="G18" i="8"/>
  <c r="I18" i="8"/>
  <c r="C19" i="8"/>
  <c r="D19" i="8"/>
  <c r="E19" i="8"/>
  <c r="F19" i="8"/>
  <c r="G19" i="8"/>
  <c r="I19" i="8"/>
  <c r="C21" i="8"/>
  <c r="D21" i="8"/>
  <c r="E21" i="8"/>
  <c r="F21" i="8"/>
  <c r="G21" i="8"/>
  <c r="I21" i="8"/>
  <c r="C22" i="8"/>
  <c r="D22" i="8"/>
  <c r="E22" i="8"/>
  <c r="F22" i="8"/>
  <c r="G22" i="8"/>
  <c r="I22" i="8"/>
  <c r="B22" i="8"/>
  <c r="B21" i="8"/>
  <c r="B19" i="8"/>
  <c r="B18" i="8"/>
  <c r="J18" i="7"/>
  <c r="J19" i="7"/>
  <c r="J21" i="7"/>
  <c r="J22" i="7"/>
  <c r="J6" i="7"/>
  <c r="J7" i="7"/>
  <c r="J10" i="7"/>
  <c r="J11" i="7"/>
  <c r="J12" i="7"/>
  <c r="J13" i="7"/>
  <c r="J14" i="7"/>
  <c r="I6" i="7"/>
  <c r="I7" i="7"/>
  <c r="I10" i="7"/>
  <c r="I11" i="7"/>
  <c r="I12" i="7"/>
  <c r="I13" i="7"/>
  <c r="I14" i="7"/>
  <c r="F6" i="7"/>
  <c r="F7" i="7"/>
  <c r="F10" i="7"/>
  <c r="F11" i="7"/>
  <c r="F12" i="7"/>
  <c r="F13" i="7"/>
  <c r="F14" i="7"/>
  <c r="D6" i="7"/>
  <c r="D7" i="7"/>
  <c r="D10" i="7"/>
  <c r="D11" i="7"/>
  <c r="D12" i="7"/>
  <c r="D13" i="7"/>
  <c r="D14" i="7"/>
  <c r="I5" i="7"/>
  <c r="F5" i="7"/>
  <c r="D5" i="7"/>
  <c r="J5" i="7" s="1"/>
  <c r="I4" i="7"/>
  <c r="F4" i="7"/>
  <c r="D4" i="7"/>
  <c r="I3" i="7"/>
  <c r="F3" i="7"/>
  <c r="D3" i="7"/>
  <c r="J3" i="7" s="1"/>
  <c r="J4" i="7" l="1"/>
  <c r="D11" i="6" l="1"/>
  <c r="D12" i="6"/>
  <c r="D14" i="6"/>
  <c r="D15" i="6"/>
  <c r="C18" i="5"/>
  <c r="C19" i="5"/>
  <c r="C21" i="5"/>
  <c r="C22" i="5"/>
  <c r="B22" i="5"/>
  <c r="B21" i="5"/>
  <c r="B19" i="5"/>
  <c r="B18" i="5"/>
  <c r="C15" i="6"/>
  <c r="C14" i="6"/>
  <c r="C12" i="6"/>
  <c r="C11" i="6"/>
  <c r="G18" i="4"/>
  <c r="H18" i="4"/>
  <c r="G19" i="4"/>
  <c r="H19" i="4"/>
  <c r="G21" i="4"/>
  <c r="H21" i="4"/>
  <c r="G22" i="4"/>
  <c r="H22" i="4"/>
  <c r="D18" i="4"/>
  <c r="D19" i="4"/>
  <c r="D21" i="4"/>
  <c r="D22" i="4"/>
  <c r="F22" i="4"/>
  <c r="C22" i="4"/>
  <c r="B22" i="4"/>
  <c r="F21" i="4"/>
  <c r="C21" i="4"/>
  <c r="B21" i="4"/>
  <c r="F19" i="4"/>
  <c r="C19" i="4"/>
  <c r="B19" i="4"/>
  <c r="F18" i="4"/>
  <c r="C18" i="4"/>
  <c r="B18" i="4"/>
  <c r="E22" i="3"/>
  <c r="B22" i="3"/>
  <c r="E21" i="3"/>
  <c r="B21" i="3"/>
  <c r="E19" i="3"/>
  <c r="B19" i="3"/>
  <c r="E18" i="3"/>
  <c r="B18" i="3"/>
  <c r="C18" i="2"/>
  <c r="F18" i="2"/>
  <c r="G18" i="2"/>
  <c r="C19" i="2"/>
  <c r="F19" i="2"/>
  <c r="G19" i="2"/>
  <c r="C21" i="2"/>
  <c r="F21" i="2"/>
  <c r="G21" i="2"/>
  <c r="C22" i="2"/>
  <c r="F22" i="2"/>
  <c r="G22" i="2"/>
  <c r="B22" i="2"/>
  <c r="B21" i="2"/>
  <c r="B19" i="2"/>
  <c r="B18" i="2"/>
  <c r="F21" i="3"/>
  <c r="F19" i="3"/>
  <c r="C22" i="3"/>
  <c r="C18" i="3"/>
  <c r="F18" i="3" l="1"/>
  <c r="C21" i="3"/>
  <c r="F22" i="3"/>
  <c r="C19" i="3"/>
  <c r="B3" i="1"/>
  <c r="B4" i="1"/>
  <c r="B5" i="1"/>
  <c r="B6" i="1"/>
  <c r="B7" i="1"/>
  <c r="B8" i="1"/>
  <c r="B9" i="1"/>
  <c r="B10" i="1"/>
  <c r="B11" i="1"/>
  <c r="B2" i="1"/>
</calcChain>
</file>

<file path=xl/comments1.xml><?xml version="1.0" encoding="utf-8"?>
<comments xmlns="http://schemas.openxmlformats.org/spreadsheetml/2006/main">
  <authors>
    <author>LF Lektor</author>
  </authors>
  <commentList>
    <comment ref="D2" authorId="0">
      <text>
        <r>
          <rPr>
            <sz val="9"/>
            <color indexed="81"/>
            <rFont val="Tahoma"/>
            <family val="2"/>
            <charset val="238"/>
          </rPr>
          <t xml:space="preserve">=CO2_2 - CO2_1
</t>
        </r>
      </text>
    </comment>
  </commentList>
</comments>
</file>

<file path=xl/sharedStrings.xml><?xml version="1.0" encoding="utf-8"?>
<sst xmlns="http://schemas.openxmlformats.org/spreadsheetml/2006/main" count="176" uniqueCount="54">
  <si>
    <t>Druh</t>
  </si>
  <si>
    <t>Pořadí rostlin</t>
  </si>
  <si>
    <t>Náhodně přiřazené číslo (funkce NÁHČÍSLO)</t>
  </si>
  <si>
    <t>Vzestupně seřazená náhodná čísla</t>
  </si>
  <si>
    <t>Číslo rostliny</t>
  </si>
  <si>
    <t>Id. rostliny</t>
  </si>
  <si>
    <t>SL3</t>
  </si>
  <si>
    <t>SL2</t>
  </si>
  <si>
    <t>SL5</t>
  </si>
  <si>
    <t>SL1</t>
  </si>
  <si>
    <t>SL4</t>
  </si>
  <si>
    <t>Výška rostliny (cm)</t>
  </si>
  <si>
    <t>Průměr stonku (mm)</t>
  </si>
  <si>
    <t>Theta Probe (mV)</t>
  </si>
  <si>
    <t>Vodní potenciál (Mpa)</t>
  </si>
  <si>
    <t>A (umol m-2 s-1)</t>
  </si>
  <si>
    <t>gs (mmol m-2 s-1)</t>
  </si>
  <si>
    <t>WUE (umol CO2 mmol H2O)</t>
  </si>
  <si>
    <t>průměr SL</t>
  </si>
  <si>
    <t>SD SL</t>
  </si>
  <si>
    <t>průměr LL</t>
  </si>
  <si>
    <t>SD LL</t>
  </si>
  <si>
    <t>Ozářenost (PPFD)</t>
  </si>
  <si>
    <t>Opakování</t>
  </si>
  <si>
    <t>Varianta</t>
  </si>
  <si>
    <t>SL</t>
  </si>
  <si>
    <t>LL</t>
  </si>
  <si>
    <t>Fv/Fm</t>
  </si>
  <si>
    <t>referenční koncentrace CO2 (ppm)</t>
  </si>
  <si>
    <t>koncentrace CO2 (ppm)</t>
  </si>
  <si>
    <r>
      <rPr>
        <sz val="11"/>
        <rFont val="Calibri"/>
        <family val="2"/>
        <charset val="238"/>
      </rPr>
      <t>Δ</t>
    </r>
    <r>
      <rPr>
        <sz val="11"/>
        <rFont val="Calibri"/>
        <family val="2"/>
        <charset val="238"/>
        <scheme val="minor"/>
      </rPr>
      <t xml:space="preserve"> CO2 (ppm)</t>
    </r>
  </si>
  <si>
    <t>průtok (l.min-1)</t>
  </si>
  <si>
    <t>průtok (l.h-1)</t>
  </si>
  <si>
    <t>m (g)</t>
  </si>
  <si>
    <t>T (°C)</t>
  </si>
  <si>
    <t>k (umol.ul-1)</t>
  </si>
  <si>
    <t>Vr (umol.g-1.h-1)</t>
  </si>
  <si>
    <t>FW listy (g)</t>
  </si>
  <si>
    <t>FW stonek (g)</t>
  </si>
  <si>
    <t>FW kořeny (g)</t>
  </si>
  <si>
    <t>DW listy (g)</t>
  </si>
  <si>
    <t>DW stonek (g)</t>
  </si>
  <si>
    <t>DW kořeny (g)</t>
  </si>
  <si>
    <t>Listová plocha (cm2)</t>
  </si>
  <si>
    <t>Počet listů</t>
  </si>
  <si>
    <t>LL1</t>
  </si>
  <si>
    <t>LL2</t>
  </si>
  <si>
    <t>LL3</t>
  </si>
  <si>
    <t>LL4</t>
  </si>
  <si>
    <t>LL5</t>
  </si>
  <si>
    <t>Měření 1 (22.10.)</t>
  </si>
  <si>
    <t>Měření 2 (29.10.)</t>
  </si>
  <si>
    <t>Měření (29.10.)</t>
  </si>
  <si>
    <t>Slunečnice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</si>
</sst>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/>
    <xf numFmtId="0" fontId="0" fillId="0" borderId="0" xfId="0" applyFont="1"/>
    <xf numFmtId="0" fontId="2" fillId="0" borderId="0" xfId="0" applyFont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B17" sqref="B17"/>
    </sheetView>
  </sheetViews>
  <sheetFormatPr defaultRowHeight="14.5" x14ac:dyDescent="0.35"/>
  <cols>
    <col min="1" max="1" width="9.54296875" bestFit="1" customWidth="1"/>
    <col min="2" max="2" width="37.81640625" bestFit="1" customWidth="1"/>
    <col min="3" max="3" width="11.90625" bestFit="1" customWidth="1"/>
    <col min="5" max="5" width="29.81640625" bestFit="1" customWidth="1"/>
    <col min="6" max="6" width="13.1796875" customWidth="1"/>
    <col min="7" max="7" width="11.36328125" bestFit="1" customWidth="1"/>
  </cols>
  <sheetData>
    <row r="1" spans="1:7" x14ac:dyDescent="0.35">
      <c r="A1" t="s">
        <v>0</v>
      </c>
      <c r="B1" t="s">
        <v>2</v>
      </c>
      <c r="C1" t="s">
        <v>1</v>
      </c>
      <c r="E1" t="s">
        <v>3</v>
      </c>
      <c r="F1" t="s">
        <v>4</v>
      </c>
      <c r="G1" t="s">
        <v>5</v>
      </c>
    </row>
    <row r="2" spans="1:7" x14ac:dyDescent="0.35">
      <c r="A2" t="s">
        <v>53</v>
      </c>
      <c r="B2">
        <f ca="1">RAND()</f>
        <v>0.34941694882089547</v>
      </c>
      <c r="C2">
        <v>1</v>
      </c>
      <c r="E2">
        <v>2.1943620858965951E-2</v>
      </c>
      <c r="F2">
        <v>10</v>
      </c>
      <c r="G2" t="s">
        <v>49</v>
      </c>
    </row>
    <row r="3" spans="1:7" x14ac:dyDescent="0.35">
      <c r="A3" t="s">
        <v>53</v>
      </c>
      <c r="B3">
        <f t="shared" ref="B3:B11" ca="1" si="0">RAND()</f>
        <v>0.89012158530011498</v>
      </c>
      <c r="C3">
        <v>2</v>
      </c>
      <c r="E3">
        <v>0.10395038529680278</v>
      </c>
      <c r="F3">
        <v>3</v>
      </c>
      <c r="G3" t="s">
        <v>6</v>
      </c>
    </row>
    <row r="4" spans="1:7" x14ac:dyDescent="0.35">
      <c r="A4" t="s">
        <v>53</v>
      </c>
      <c r="B4">
        <f t="shared" ca="1" si="0"/>
        <v>0.50940498670425616</v>
      </c>
      <c r="C4">
        <v>3</v>
      </c>
      <c r="E4">
        <v>0.19701397703997403</v>
      </c>
      <c r="F4">
        <v>7</v>
      </c>
      <c r="G4" t="s">
        <v>46</v>
      </c>
    </row>
    <row r="5" spans="1:7" x14ac:dyDescent="0.35">
      <c r="A5" t="s">
        <v>53</v>
      </c>
      <c r="B5">
        <f t="shared" ca="1" si="0"/>
        <v>0.54645301146293368</v>
      </c>
      <c r="C5">
        <v>4</v>
      </c>
      <c r="E5">
        <v>0.29218747571540493</v>
      </c>
      <c r="F5">
        <v>8</v>
      </c>
      <c r="G5" t="s">
        <v>47</v>
      </c>
    </row>
    <row r="6" spans="1:7" x14ac:dyDescent="0.35">
      <c r="A6" t="s">
        <v>53</v>
      </c>
      <c r="B6">
        <f t="shared" ca="1" si="0"/>
        <v>0.25152118792606148</v>
      </c>
      <c r="C6">
        <v>5</v>
      </c>
      <c r="E6">
        <v>0.333027486281809</v>
      </c>
      <c r="F6">
        <v>2</v>
      </c>
      <c r="G6" t="s">
        <v>7</v>
      </c>
    </row>
    <row r="7" spans="1:7" x14ac:dyDescent="0.35">
      <c r="A7" t="s">
        <v>53</v>
      </c>
      <c r="B7">
        <f t="shared" ca="1" si="0"/>
        <v>0.84212805264021884</v>
      </c>
      <c r="C7">
        <v>6</v>
      </c>
      <c r="E7">
        <v>0.37034858965652739</v>
      </c>
      <c r="F7">
        <v>5</v>
      </c>
      <c r="G7" t="s">
        <v>8</v>
      </c>
    </row>
    <row r="8" spans="1:7" x14ac:dyDescent="0.35">
      <c r="A8" t="s">
        <v>53</v>
      </c>
      <c r="B8">
        <f t="shared" ca="1" si="0"/>
        <v>0.72311904728647891</v>
      </c>
      <c r="C8">
        <v>7</v>
      </c>
      <c r="E8">
        <v>0.46229565387480798</v>
      </c>
      <c r="F8">
        <v>4</v>
      </c>
      <c r="G8" t="s">
        <v>10</v>
      </c>
    </row>
    <row r="9" spans="1:7" x14ac:dyDescent="0.35">
      <c r="A9" t="s">
        <v>53</v>
      </c>
      <c r="B9">
        <f t="shared" ca="1" si="0"/>
        <v>0.88061498998289267</v>
      </c>
      <c r="C9">
        <v>8</v>
      </c>
      <c r="E9">
        <v>0.57226221873122674</v>
      </c>
      <c r="F9">
        <v>1</v>
      </c>
      <c r="G9" t="s">
        <v>9</v>
      </c>
    </row>
    <row r="10" spans="1:7" x14ac:dyDescent="0.35">
      <c r="A10" t="s">
        <v>53</v>
      </c>
      <c r="B10">
        <f t="shared" ca="1" si="0"/>
        <v>0.58204494401789086</v>
      </c>
      <c r="C10">
        <v>9</v>
      </c>
      <c r="E10">
        <v>0.87914058148803542</v>
      </c>
      <c r="F10">
        <v>6</v>
      </c>
      <c r="G10" t="s">
        <v>45</v>
      </c>
    </row>
    <row r="11" spans="1:7" x14ac:dyDescent="0.35">
      <c r="A11" t="s">
        <v>53</v>
      </c>
      <c r="B11">
        <f t="shared" ca="1" si="0"/>
        <v>0.71653769042177895</v>
      </c>
      <c r="C11">
        <v>10</v>
      </c>
      <c r="E11">
        <v>0.8879730733021366</v>
      </c>
      <c r="F11">
        <v>9</v>
      </c>
      <c r="G11" t="s">
        <v>48</v>
      </c>
    </row>
  </sheetData>
  <sortState ref="E2:G11">
    <sortCondition ref="E2:E11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A3" sqref="A3:A14"/>
    </sheetView>
  </sheetViews>
  <sheetFormatPr defaultRowHeight="14.5" x14ac:dyDescent="0.35"/>
  <cols>
    <col min="1" max="2" width="16.453125" bestFit="1" customWidth="1"/>
    <col min="3" max="3" width="18.1796875" bestFit="1" customWidth="1"/>
    <col min="4" max="4" width="12.08984375" customWidth="1"/>
    <col min="6" max="6" width="16.453125" bestFit="1" customWidth="1"/>
    <col min="7" max="7" width="18.1796875" bestFit="1" customWidth="1"/>
    <col min="8" max="8" width="10.6328125" customWidth="1"/>
  </cols>
  <sheetData>
    <row r="1" spans="1:8" x14ac:dyDescent="0.35">
      <c r="B1" s="6" t="s">
        <v>50</v>
      </c>
      <c r="C1" s="6"/>
      <c r="D1" s="6"/>
      <c r="F1" s="6" t="s">
        <v>51</v>
      </c>
      <c r="G1" s="6"/>
      <c r="H1" s="6"/>
    </row>
    <row r="2" spans="1:8" x14ac:dyDescent="0.35">
      <c r="A2" t="s">
        <v>5</v>
      </c>
      <c r="B2" t="s">
        <v>11</v>
      </c>
      <c r="C2" t="s">
        <v>12</v>
      </c>
      <c r="D2" t="s">
        <v>44</v>
      </c>
      <c r="F2" t="s">
        <v>11</v>
      </c>
      <c r="G2" t="s">
        <v>12</v>
      </c>
      <c r="H2" t="s">
        <v>44</v>
      </c>
    </row>
    <row r="3" spans="1:8" ht="14.4" x14ac:dyDescent="0.3">
      <c r="A3" t="s">
        <v>9</v>
      </c>
    </row>
    <row r="4" spans="1:8" ht="14.4" x14ac:dyDescent="0.3">
      <c r="A4" t="s">
        <v>7</v>
      </c>
    </row>
    <row r="5" spans="1:8" ht="14.4" x14ac:dyDescent="0.3">
      <c r="A5" t="s">
        <v>6</v>
      </c>
    </row>
    <row r="6" spans="1:8" ht="14.4" x14ac:dyDescent="0.3">
      <c r="A6" t="s">
        <v>10</v>
      </c>
    </row>
    <row r="7" spans="1:8" ht="14.4" x14ac:dyDescent="0.3">
      <c r="A7" t="s">
        <v>8</v>
      </c>
    </row>
    <row r="8" spans="1:8" ht="14.4" x14ac:dyDescent="0.3"/>
    <row r="10" spans="1:8" ht="14.4" x14ac:dyDescent="0.3">
      <c r="A10" t="s">
        <v>45</v>
      </c>
    </row>
    <row r="11" spans="1:8" ht="14.4" x14ac:dyDescent="0.3">
      <c r="A11" t="s">
        <v>46</v>
      </c>
    </row>
    <row r="12" spans="1:8" ht="14.4" x14ac:dyDescent="0.3">
      <c r="A12" t="s">
        <v>47</v>
      </c>
    </row>
    <row r="13" spans="1:8" ht="14.4" x14ac:dyDescent="0.3">
      <c r="A13" t="s">
        <v>48</v>
      </c>
    </row>
    <row r="14" spans="1:8" ht="14.4" x14ac:dyDescent="0.3">
      <c r="A14" t="s">
        <v>49</v>
      </c>
    </row>
    <row r="15" spans="1:8" ht="14.4" x14ac:dyDescent="0.3"/>
    <row r="18" spans="1:8" x14ac:dyDescent="0.35">
      <c r="A18" t="s">
        <v>18</v>
      </c>
      <c r="B18" t="e">
        <f>AVERAGE(B3:B8)</f>
        <v>#DIV/0!</v>
      </c>
      <c r="C18" t="e">
        <f t="shared" ref="C18:G18" si="0">AVERAGE(C3:C8)</f>
        <v>#DIV/0!</v>
      </c>
      <c r="D18" t="e">
        <f t="shared" ref="D18" si="1">AVERAGE(D3:D8)</f>
        <v>#DIV/0!</v>
      </c>
      <c r="F18" t="e">
        <f t="shared" si="0"/>
        <v>#DIV/0!</v>
      </c>
      <c r="G18" t="e">
        <f t="shared" si="0"/>
        <v>#DIV/0!</v>
      </c>
      <c r="H18" t="e">
        <f t="shared" ref="H18" si="2">AVERAGE(H3:H8)</f>
        <v>#DIV/0!</v>
      </c>
    </row>
    <row r="19" spans="1:8" ht="14.4" x14ac:dyDescent="0.3">
      <c r="A19" t="s">
        <v>19</v>
      </c>
      <c r="B19" t="e">
        <f>_xlfn.STDEV.S(B3:B8)</f>
        <v>#DIV/0!</v>
      </c>
      <c r="C19" t="e">
        <f t="shared" ref="C19:G19" si="3">_xlfn.STDEV.S(C3:C8)</f>
        <v>#DIV/0!</v>
      </c>
      <c r="D19" t="e">
        <f t="shared" ref="D19" si="4">_xlfn.STDEV.S(D3:D8)</f>
        <v>#DIV/0!</v>
      </c>
      <c r="F19" t="e">
        <f t="shared" si="3"/>
        <v>#DIV/0!</v>
      </c>
      <c r="G19" t="e">
        <f t="shared" si="3"/>
        <v>#DIV/0!</v>
      </c>
      <c r="H19" t="e">
        <f t="shared" ref="H19" si="5">_xlfn.STDEV.S(H3:H8)</f>
        <v>#DIV/0!</v>
      </c>
    </row>
    <row r="21" spans="1:8" x14ac:dyDescent="0.35">
      <c r="A21" t="s">
        <v>20</v>
      </c>
      <c r="B21" t="e">
        <f>AVERAGE(B10:B15)</f>
        <v>#DIV/0!</v>
      </c>
      <c r="C21" t="e">
        <f t="shared" ref="C21:G21" si="6">AVERAGE(C10:C15)</f>
        <v>#DIV/0!</v>
      </c>
      <c r="D21" t="e">
        <f t="shared" ref="D21" si="7">AVERAGE(D10:D15)</f>
        <v>#DIV/0!</v>
      </c>
      <c r="F21" t="e">
        <f t="shared" si="6"/>
        <v>#DIV/0!</v>
      </c>
      <c r="G21" t="e">
        <f t="shared" si="6"/>
        <v>#DIV/0!</v>
      </c>
      <c r="H21" t="e">
        <f t="shared" ref="H21" si="8">AVERAGE(H10:H15)</f>
        <v>#DIV/0!</v>
      </c>
    </row>
    <row r="22" spans="1:8" ht="14.4" x14ac:dyDescent="0.3">
      <c r="A22" t="s">
        <v>21</v>
      </c>
      <c r="B22" t="e">
        <f>_xlfn.STDEV.S(B10:B15)</f>
        <v>#DIV/0!</v>
      </c>
      <c r="C22" t="e">
        <f t="shared" ref="C22:G22" si="9">_xlfn.STDEV.S(C10:C15)</f>
        <v>#DIV/0!</v>
      </c>
      <c r="D22" t="e">
        <f t="shared" ref="D22" si="10">_xlfn.STDEV.S(D10:D15)</f>
        <v>#DIV/0!</v>
      </c>
      <c r="F22" t="e">
        <f t="shared" si="9"/>
        <v>#DIV/0!</v>
      </c>
      <c r="G22" t="e">
        <f t="shared" si="9"/>
        <v>#DIV/0!</v>
      </c>
      <c r="H22" t="e">
        <f t="shared" ref="H22" si="11">_xlfn.STDEV.S(H10:H15)</f>
        <v>#DIV/0!</v>
      </c>
    </row>
  </sheetData>
  <mergeCells count="2">
    <mergeCell ref="B1:D1"/>
    <mergeCell ref="F1:H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A3" sqref="A3:A14"/>
    </sheetView>
  </sheetViews>
  <sheetFormatPr defaultRowHeight="14.5" x14ac:dyDescent="0.35"/>
  <cols>
    <col min="1" max="1" width="13.81640625" customWidth="1"/>
    <col min="2" max="2" width="16.453125" bestFit="1" customWidth="1"/>
    <col min="3" max="3" width="18.1796875" bestFit="1" customWidth="1"/>
    <col min="5" max="5" width="16.453125" bestFit="1" customWidth="1"/>
    <col min="6" max="6" width="18.1796875" bestFit="1" customWidth="1"/>
  </cols>
  <sheetData>
    <row r="1" spans="1:6" x14ac:dyDescent="0.35">
      <c r="B1" s="6" t="s">
        <v>50</v>
      </c>
      <c r="C1" s="6"/>
      <c r="E1" s="6" t="s">
        <v>51</v>
      </c>
      <c r="F1" s="6"/>
    </row>
    <row r="2" spans="1:6" x14ac:dyDescent="0.35">
      <c r="A2" t="s">
        <v>5</v>
      </c>
      <c r="B2" t="s">
        <v>13</v>
      </c>
      <c r="C2" t="s">
        <v>14</v>
      </c>
      <c r="E2" t="s">
        <v>13</v>
      </c>
      <c r="F2" t="s">
        <v>14</v>
      </c>
    </row>
    <row r="3" spans="1:6" x14ac:dyDescent="0.35">
      <c r="A3" t="s">
        <v>9</v>
      </c>
    </row>
    <row r="4" spans="1:6" x14ac:dyDescent="0.35">
      <c r="A4" t="s">
        <v>7</v>
      </c>
    </row>
    <row r="5" spans="1:6" x14ac:dyDescent="0.35">
      <c r="A5" t="s">
        <v>6</v>
      </c>
    </row>
    <row r="6" spans="1:6" x14ac:dyDescent="0.35">
      <c r="A6" t="s">
        <v>10</v>
      </c>
    </row>
    <row r="7" spans="1:6" x14ac:dyDescent="0.35">
      <c r="A7" t="s">
        <v>8</v>
      </c>
    </row>
    <row r="10" spans="1:6" x14ac:dyDescent="0.35">
      <c r="A10" t="s">
        <v>45</v>
      </c>
    </row>
    <row r="11" spans="1:6" x14ac:dyDescent="0.35">
      <c r="A11" t="s">
        <v>46</v>
      </c>
    </row>
    <row r="12" spans="1:6" x14ac:dyDescent="0.35">
      <c r="A12" t="s">
        <v>47</v>
      </c>
    </row>
    <row r="13" spans="1:6" x14ac:dyDescent="0.35">
      <c r="A13" t="s">
        <v>48</v>
      </c>
    </row>
    <row r="14" spans="1:6" x14ac:dyDescent="0.35">
      <c r="A14" t="s">
        <v>49</v>
      </c>
    </row>
    <row r="18" spans="1:6" x14ac:dyDescent="0.35">
      <c r="A18" t="s">
        <v>18</v>
      </c>
      <c r="B18" t="e">
        <f>AVERAGE(B3:B8)</f>
        <v>#DIV/0!</v>
      </c>
      <c r="C18" t="e">
        <f t="shared" ref="C18:F18" si="0">AVERAGE(C3:C8)</f>
        <v>#DIV/0!</v>
      </c>
      <c r="E18" t="e">
        <f t="shared" si="0"/>
        <v>#DIV/0!</v>
      </c>
      <c r="F18" t="e">
        <f t="shared" si="0"/>
        <v>#DIV/0!</v>
      </c>
    </row>
    <row r="19" spans="1:6" x14ac:dyDescent="0.35">
      <c r="A19" t="s">
        <v>19</v>
      </c>
      <c r="B19" t="e">
        <f>_xlfn.STDEV.S(B3:B8)</f>
        <v>#DIV/0!</v>
      </c>
      <c r="C19" t="e">
        <f t="shared" ref="C19:F19" si="1">_xlfn.STDEV.S(C3:C8)</f>
        <v>#DIV/0!</v>
      </c>
      <c r="E19" t="e">
        <f t="shared" si="1"/>
        <v>#DIV/0!</v>
      </c>
      <c r="F19" t="e">
        <f t="shared" si="1"/>
        <v>#DIV/0!</v>
      </c>
    </row>
    <row r="21" spans="1:6" x14ac:dyDescent="0.35">
      <c r="A21" t="s">
        <v>20</v>
      </c>
      <c r="B21" t="e">
        <f>AVERAGE(B10:B15)</f>
        <v>#DIV/0!</v>
      </c>
      <c r="C21" t="e">
        <f t="shared" ref="C21:F21" si="2">AVERAGE(C10:C15)</f>
        <v>#DIV/0!</v>
      </c>
      <c r="E21" t="e">
        <f t="shared" si="2"/>
        <v>#DIV/0!</v>
      </c>
      <c r="F21" t="e">
        <f t="shared" si="2"/>
        <v>#DIV/0!</v>
      </c>
    </row>
    <row r="22" spans="1:6" x14ac:dyDescent="0.35">
      <c r="A22" t="s">
        <v>21</v>
      </c>
      <c r="B22" t="e">
        <f>_xlfn.STDEV.S(B10:B15)</f>
        <v>#DIV/0!</v>
      </c>
      <c r="C22" t="e">
        <f t="shared" ref="C22:F22" si="3">_xlfn.STDEV.S(C10:C15)</f>
        <v>#DIV/0!</v>
      </c>
      <c r="E22" t="e">
        <f t="shared" si="3"/>
        <v>#DIV/0!</v>
      </c>
      <c r="F22" t="e">
        <f t="shared" si="3"/>
        <v>#DIV/0!</v>
      </c>
    </row>
  </sheetData>
  <mergeCells count="2">
    <mergeCell ref="B1:C1"/>
    <mergeCell ref="E1:F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C56" sqref="C56"/>
    </sheetView>
  </sheetViews>
  <sheetFormatPr defaultRowHeight="14.5" x14ac:dyDescent="0.35"/>
  <cols>
    <col min="1" max="1" width="15.36328125" customWidth="1"/>
    <col min="2" max="2" width="17.90625" customWidth="1"/>
    <col min="3" max="3" width="19.1796875" customWidth="1"/>
    <col min="4" max="4" width="24.453125" bestFit="1" customWidth="1"/>
    <col min="6" max="6" width="17.90625" customWidth="1"/>
    <col min="7" max="7" width="18.1796875" customWidth="1"/>
    <col min="8" max="8" width="24.453125" bestFit="1" customWidth="1"/>
  </cols>
  <sheetData>
    <row r="1" spans="1:9" x14ac:dyDescent="0.35">
      <c r="B1" s="6" t="s">
        <v>50</v>
      </c>
      <c r="C1" s="6"/>
      <c r="D1" s="6"/>
      <c r="F1" s="6" t="s">
        <v>51</v>
      </c>
      <c r="G1" s="6"/>
      <c r="H1" s="6"/>
      <c r="I1" s="1"/>
    </row>
    <row r="2" spans="1:9" x14ac:dyDescent="0.35">
      <c r="A2" t="s">
        <v>5</v>
      </c>
      <c r="B2" t="s">
        <v>15</v>
      </c>
      <c r="C2" t="s">
        <v>16</v>
      </c>
      <c r="D2" t="s">
        <v>17</v>
      </c>
      <c r="F2" t="s">
        <v>15</v>
      </c>
      <c r="G2" t="s">
        <v>16</v>
      </c>
      <c r="H2" t="s">
        <v>17</v>
      </c>
    </row>
    <row r="3" spans="1:9" x14ac:dyDescent="0.35">
      <c r="A3" t="s">
        <v>9</v>
      </c>
    </row>
    <row r="4" spans="1:9" x14ac:dyDescent="0.35">
      <c r="A4" t="s">
        <v>7</v>
      </c>
    </row>
    <row r="5" spans="1:9" x14ac:dyDescent="0.35">
      <c r="A5" t="s">
        <v>6</v>
      </c>
    </row>
    <row r="6" spans="1:9" x14ac:dyDescent="0.35">
      <c r="A6" t="s">
        <v>10</v>
      </c>
    </row>
    <row r="7" spans="1:9" x14ac:dyDescent="0.35">
      <c r="A7" t="s">
        <v>8</v>
      </c>
    </row>
    <row r="10" spans="1:9" x14ac:dyDescent="0.35">
      <c r="A10" t="s">
        <v>45</v>
      </c>
    </row>
    <row r="11" spans="1:9" x14ac:dyDescent="0.35">
      <c r="A11" t="s">
        <v>46</v>
      </c>
    </row>
    <row r="12" spans="1:9" x14ac:dyDescent="0.35">
      <c r="A12" t="s">
        <v>47</v>
      </c>
    </row>
    <row r="13" spans="1:9" x14ac:dyDescent="0.35">
      <c r="A13" t="s">
        <v>48</v>
      </c>
    </row>
    <row r="14" spans="1:9" x14ac:dyDescent="0.35">
      <c r="A14" t="s">
        <v>49</v>
      </c>
    </row>
    <row r="18" spans="1:8" x14ac:dyDescent="0.35">
      <c r="A18" t="s">
        <v>18</v>
      </c>
      <c r="B18" t="e">
        <f>AVERAGE(B3:B8)</f>
        <v>#DIV/0!</v>
      </c>
      <c r="C18" t="e">
        <f t="shared" ref="C18:F18" si="0">AVERAGE(C3:C8)</f>
        <v>#DIV/0!</v>
      </c>
      <c r="D18" t="e">
        <f t="shared" ref="D18" si="1">AVERAGE(D3:D8)</f>
        <v>#DIV/0!</v>
      </c>
      <c r="F18" t="e">
        <f t="shared" si="0"/>
        <v>#DIV/0!</v>
      </c>
      <c r="G18" t="e">
        <f t="shared" ref="G18:H18" si="2">AVERAGE(G3:G8)</f>
        <v>#DIV/0!</v>
      </c>
      <c r="H18" t="e">
        <f t="shared" si="2"/>
        <v>#DIV/0!</v>
      </c>
    </row>
    <row r="19" spans="1:8" x14ac:dyDescent="0.35">
      <c r="A19" t="s">
        <v>19</v>
      </c>
      <c r="B19" t="e">
        <f>_xlfn.STDEV.S(B3:B8)</f>
        <v>#DIV/0!</v>
      </c>
      <c r="C19" t="e">
        <f t="shared" ref="C19:F19" si="3">_xlfn.STDEV.S(C3:C8)</f>
        <v>#DIV/0!</v>
      </c>
      <c r="D19" t="e">
        <f t="shared" ref="D19" si="4">_xlfn.STDEV.S(D3:D8)</f>
        <v>#DIV/0!</v>
      </c>
      <c r="F19" t="e">
        <f t="shared" si="3"/>
        <v>#DIV/0!</v>
      </c>
      <c r="G19" t="e">
        <f t="shared" ref="G19:H19" si="5">_xlfn.STDEV.S(G3:G8)</f>
        <v>#DIV/0!</v>
      </c>
      <c r="H19" t="e">
        <f t="shared" si="5"/>
        <v>#DIV/0!</v>
      </c>
    </row>
    <row r="21" spans="1:8" x14ac:dyDescent="0.35">
      <c r="A21" t="s">
        <v>20</v>
      </c>
      <c r="B21" t="e">
        <f>AVERAGE(B10:B15)</f>
        <v>#DIV/0!</v>
      </c>
      <c r="C21" t="e">
        <f t="shared" ref="C21:F21" si="6">AVERAGE(C10:C15)</f>
        <v>#DIV/0!</v>
      </c>
      <c r="D21" t="e">
        <f t="shared" ref="D21" si="7">AVERAGE(D10:D15)</f>
        <v>#DIV/0!</v>
      </c>
      <c r="F21" t="e">
        <f t="shared" si="6"/>
        <v>#DIV/0!</v>
      </c>
      <c r="G21" t="e">
        <f t="shared" ref="G21:H21" si="8">AVERAGE(G10:G15)</f>
        <v>#DIV/0!</v>
      </c>
      <c r="H21" t="e">
        <f t="shared" si="8"/>
        <v>#DIV/0!</v>
      </c>
    </row>
    <row r="22" spans="1:8" x14ac:dyDescent="0.35">
      <c r="A22" t="s">
        <v>21</v>
      </c>
      <c r="B22" t="e">
        <f>_xlfn.STDEV.S(B10:B15)</f>
        <v>#DIV/0!</v>
      </c>
      <c r="C22" t="e">
        <f t="shared" ref="C22:F22" si="9">_xlfn.STDEV.S(C10:C15)</f>
        <v>#DIV/0!</v>
      </c>
      <c r="D22" t="e">
        <f t="shared" ref="D22" si="10">_xlfn.STDEV.S(D10:D15)</f>
        <v>#DIV/0!</v>
      </c>
      <c r="F22" t="e">
        <f t="shared" si="9"/>
        <v>#DIV/0!</v>
      </c>
      <c r="G22" t="e">
        <f t="shared" ref="G22:H22" si="11">_xlfn.STDEV.S(G10:G15)</f>
        <v>#DIV/0!</v>
      </c>
      <c r="H22" t="e">
        <f t="shared" si="11"/>
        <v>#DIV/0!</v>
      </c>
    </row>
  </sheetData>
  <mergeCells count="2">
    <mergeCell ref="B1:D1"/>
    <mergeCell ref="F1:H1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A3" sqref="A3:A15"/>
    </sheetView>
  </sheetViews>
  <sheetFormatPr defaultRowHeight="14.5" x14ac:dyDescent="0.35"/>
  <cols>
    <col min="1" max="1" width="14.36328125" customWidth="1"/>
    <col min="2" max="2" width="15.453125" bestFit="1" customWidth="1"/>
    <col min="3" max="3" width="14.1796875" bestFit="1" customWidth="1"/>
  </cols>
  <sheetData>
    <row r="1" spans="1:6" x14ac:dyDescent="0.35">
      <c r="B1" s="1" t="s">
        <v>50</v>
      </c>
      <c r="C1" s="1" t="s">
        <v>51</v>
      </c>
      <c r="F1" s="1"/>
    </row>
    <row r="2" spans="1:6" x14ac:dyDescent="0.35">
      <c r="A2" t="s">
        <v>5</v>
      </c>
      <c r="B2" t="s">
        <v>27</v>
      </c>
      <c r="C2" t="s">
        <v>27</v>
      </c>
    </row>
    <row r="3" spans="1:6" x14ac:dyDescent="0.35">
      <c r="A3" t="s">
        <v>9</v>
      </c>
    </row>
    <row r="4" spans="1:6" x14ac:dyDescent="0.35">
      <c r="A4" t="s">
        <v>7</v>
      </c>
    </row>
    <row r="5" spans="1:6" x14ac:dyDescent="0.35">
      <c r="A5" t="s">
        <v>6</v>
      </c>
    </row>
    <row r="6" spans="1:6" x14ac:dyDescent="0.35">
      <c r="A6" t="s">
        <v>10</v>
      </c>
    </row>
    <row r="7" spans="1:6" x14ac:dyDescent="0.35">
      <c r="A7" t="s">
        <v>8</v>
      </c>
    </row>
    <row r="10" spans="1:6" x14ac:dyDescent="0.35">
      <c r="A10" t="s">
        <v>45</v>
      </c>
    </row>
    <row r="11" spans="1:6" x14ac:dyDescent="0.35">
      <c r="A11" t="s">
        <v>46</v>
      </c>
    </row>
    <row r="12" spans="1:6" x14ac:dyDescent="0.35">
      <c r="A12" t="s">
        <v>47</v>
      </c>
    </row>
    <row r="13" spans="1:6" x14ac:dyDescent="0.35">
      <c r="A13" t="s">
        <v>48</v>
      </c>
    </row>
    <row r="14" spans="1:6" x14ac:dyDescent="0.35">
      <c r="A14" t="s">
        <v>49</v>
      </c>
    </row>
    <row r="18" spans="1:3" x14ac:dyDescent="0.35">
      <c r="A18" t="s">
        <v>18</v>
      </c>
      <c r="B18" t="e">
        <f>AVERAGE(B3:B8)</f>
        <v>#DIV/0!</v>
      </c>
      <c r="C18" t="e">
        <f>AVERAGE(C3:C8)</f>
        <v>#DIV/0!</v>
      </c>
    </row>
    <row r="19" spans="1:3" x14ac:dyDescent="0.35">
      <c r="A19" t="s">
        <v>19</v>
      </c>
      <c r="B19" t="e">
        <f>_xlfn.STDEV.S(B3:B8)</f>
        <v>#DIV/0!</v>
      </c>
      <c r="C19" t="e">
        <f>_xlfn.STDEV.S(C3:C8)</f>
        <v>#DIV/0!</v>
      </c>
    </row>
    <row r="21" spans="1:3" x14ac:dyDescent="0.35">
      <c r="A21" t="s">
        <v>20</v>
      </c>
      <c r="B21" t="e">
        <f>AVERAGE(B10:B15)</f>
        <v>#DIV/0!</v>
      </c>
      <c r="C21" t="e">
        <f>AVERAGE(C10:C15)</f>
        <v>#DIV/0!</v>
      </c>
    </row>
    <row r="22" spans="1:3" x14ac:dyDescent="0.35">
      <c r="A22" t="s">
        <v>21</v>
      </c>
      <c r="B22" t="e">
        <f>_xlfn.STDEV.S(B10:B15)</f>
        <v>#DIV/0!</v>
      </c>
      <c r="C22" t="e">
        <f>_xlfn.STDEV.S(C10:C15)</f>
        <v>#DIV/0!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E8" sqref="E8"/>
    </sheetView>
  </sheetViews>
  <sheetFormatPr defaultRowHeight="14.5" x14ac:dyDescent="0.35"/>
  <cols>
    <col min="2" max="2" width="9.81640625" bestFit="1" customWidth="1"/>
    <col min="3" max="3" width="15.453125" bestFit="1" customWidth="1"/>
    <col min="4" max="4" width="15.36328125" bestFit="1" customWidth="1"/>
  </cols>
  <sheetData>
    <row r="1" spans="1:7" x14ac:dyDescent="0.35">
      <c r="C1" s="1" t="s">
        <v>50</v>
      </c>
      <c r="D1" s="1" t="s">
        <v>51</v>
      </c>
      <c r="F1" s="1"/>
      <c r="G1" s="1"/>
    </row>
    <row r="2" spans="1:7" x14ac:dyDescent="0.35">
      <c r="A2" t="s">
        <v>24</v>
      </c>
      <c r="B2" t="s">
        <v>23</v>
      </c>
      <c r="C2" t="s">
        <v>22</v>
      </c>
      <c r="D2" t="s">
        <v>22</v>
      </c>
    </row>
    <row r="3" spans="1:7" x14ac:dyDescent="0.35">
      <c r="A3" t="s">
        <v>25</v>
      </c>
      <c r="B3">
        <v>1</v>
      </c>
    </row>
    <row r="4" spans="1:7" x14ac:dyDescent="0.35">
      <c r="A4" t="s">
        <v>25</v>
      </c>
      <c r="B4">
        <v>2</v>
      </c>
    </row>
    <row r="5" spans="1:7" x14ac:dyDescent="0.35">
      <c r="A5" t="s">
        <v>25</v>
      </c>
      <c r="B5">
        <v>3</v>
      </c>
    </row>
    <row r="7" spans="1:7" x14ac:dyDescent="0.35">
      <c r="A7" t="s">
        <v>26</v>
      </c>
      <c r="B7">
        <v>1</v>
      </c>
    </row>
    <row r="8" spans="1:7" x14ac:dyDescent="0.35">
      <c r="A8" t="s">
        <v>26</v>
      </c>
      <c r="B8">
        <v>2</v>
      </c>
    </row>
    <row r="9" spans="1:7" x14ac:dyDescent="0.35">
      <c r="A9" t="s">
        <v>26</v>
      </c>
      <c r="B9">
        <v>3</v>
      </c>
    </row>
    <row r="11" spans="1:7" x14ac:dyDescent="0.35">
      <c r="A11" t="s">
        <v>18</v>
      </c>
      <c r="C11" t="e">
        <f>AVERAGE(C3:C5)</f>
        <v>#DIV/0!</v>
      </c>
      <c r="D11" t="e">
        <f>AVERAGE(D3:D5)</f>
        <v>#DIV/0!</v>
      </c>
    </row>
    <row r="12" spans="1:7" x14ac:dyDescent="0.35">
      <c r="A12" t="s">
        <v>19</v>
      </c>
      <c r="C12" t="e">
        <f>_xlfn.STDEV.S(C3:C5)</f>
        <v>#DIV/0!</v>
      </c>
      <c r="D12" t="e">
        <f>_xlfn.STDEV.S(D3:D5)</f>
        <v>#DIV/0!</v>
      </c>
    </row>
    <row r="14" spans="1:7" x14ac:dyDescent="0.35">
      <c r="A14" t="s">
        <v>20</v>
      </c>
      <c r="C14" t="e">
        <f>AVERAGE(C7:C9)</f>
        <v>#DIV/0!</v>
      </c>
      <c r="D14" t="e">
        <f>AVERAGE(D7:D9)</f>
        <v>#DIV/0!</v>
      </c>
    </row>
    <row r="15" spans="1:7" x14ac:dyDescent="0.35">
      <c r="A15" t="s">
        <v>21</v>
      </c>
      <c r="C15" t="e">
        <f>_xlfn.STDEV.S(C7:C9)</f>
        <v>#DIV/0!</v>
      </c>
      <c r="D15" t="e">
        <f>_xlfn.STDEV.S(D7:D9)</f>
        <v>#DIV/0!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2"/>
  <sheetViews>
    <sheetView workbookViewId="0">
      <selection activeCell="A3" sqref="A3:A14"/>
    </sheetView>
  </sheetViews>
  <sheetFormatPr defaultRowHeight="14.5" x14ac:dyDescent="0.35"/>
  <cols>
    <col min="2" max="2" width="28.36328125" bestFit="1" customWidth="1"/>
    <col min="3" max="3" width="20.36328125" bestFit="1" customWidth="1"/>
    <col min="4" max="4" width="14.453125" customWidth="1"/>
    <col min="5" max="5" width="13.6328125" bestFit="1" customWidth="1"/>
    <col min="6" max="6" width="11.54296875" bestFit="1" customWidth="1"/>
    <col min="9" max="9" width="12" bestFit="1" customWidth="1"/>
    <col min="10" max="10" width="16" bestFit="1" customWidth="1"/>
  </cols>
  <sheetData>
    <row r="1" spans="1:11" x14ac:dyDescent="0.35">
      <c r="B1" s="6" t="s">
        <v>52</v>
      </c>
      <c r="C1" s="6"/>
      <c r="D1" s="6"/>
      <c r="E1" s="6"/>
      <c r="F1" s="6"/>
      <c r="G1" s="6"/>
      <c r="H1" s="6"/>
      <c r="I1" s="6"/>
      <c r="J1" s="6"/>
    </row>
    <row r="2" spans="1:11" x14ac:dyDescent="0.35">
      <c r="A2" t="s">
        <v>5</v>
      </c>
      <c r="B2" s="3" t="s">
        <v>28</v>
      </c>
      <c r="C2" s="3" t="s">
        <v>29</v>
      </c>
      <c r="D2" s="3" t="s">
        <v>30</v>
      </c>
      <c r="E2" s="3" t="s">
        <v>31</v>
      </c>
      <c r="F2" s="3" t="s">
        <v>32</v>
      </c>
      <c r="G2" s="3" t="s">
        <v>33</v>
      </c>
      <c r="H2" s="3" t="s">
        <v>34</v>
      </c>
      <c r="I2" s="3" t="s">
        <v>35</v>
      </c>
      <c r="J2" s="3" t="s">
        <v>36</v>
      </c>
      <c r="K2" s="2"/>
    </row>
    <row r="3" spans="1:11" ht="14.4" x14ac:dyDescent="0.3">
      <c r="A3" t="s">
        <v>9</v>
      </c>
      <c r="B3" s="4"/>
      <c r="C3" s="4"/>
      <c r="D3" s="4">
        <f>C3-B3</f>
        <v>0</v>
      </c>
      <c r="E3" s="4"/>
      <c r="F3" s="4">
        <f>E3*60</f>
        <v>0</v>
      </c>
      <c r="G3" s="4"/>
      <c r="H3" s="4"/>
      <c r="I3" s="5">
        <f>101.3/(8.31447*(273.15+H3))</f>
        <v>4.4603985900991808E-2</v>
      </c>
      <c r="J3" s="4" t="e">
        <f>(D3*F3*I3)/G3</f>
        <v>#DIV/0!</v>
      </c>
    </row>
    <row r="4" spans="1:11" ht="14.4" x14ac:dyDescent="0.3">
      <c r="A4" t="s">
        <v>7</v>
      </c>
      <c r="B4" s="4"/>
      <c r="C4" s="4"/>
      <c r="D4" s="4">
        <f t="shared" ref="D4:D15" si="0">C4-B4</f>
        <v>0</v>
      </c>
      <c r="E4" s="4"/>
      <c r="F4" s="4">
        <f t="shared" ref="F4:F15" si="1">E4*60</f>
        <v>0</v>
      </c>
      <c r="G4" s="4"/>
      <c r="H4" s="4"/>
      <c r="I4" s="5">
        <f>101.3/(8.31447*(273.15+H4))</f>
        <v>4.4603985900991808E-2</v>
      </c>
      <c r="J4" s="4" t="e">
        <f>(D4*F4*I4)/G4</f>
        <v>#DIV/0!</v>
      </c>
    </row>
    <row r="5" spans="1:11" ht="14.4" x14ac:dyDescent="0.3">
      <c r="A5" t="s">
        <v>6</v>
      </c>
      <c r="B5" s="4"/>
      <c r="C5" s="4"/>
      <c r="D5" s="4">
        <f t="shared" si="0"/>
        <v>0</v>
      </c>
      <c r="E5" s="4"/>
      <c r="F5" s="4">
        <f t="shared" si="1"/>
        <v>0</v>
      </c>
      <c r="G5" s="4"/>
      <c r="H5" s="4"/>
      <c r="I5" s="5">
        <f>101.3/(8.31447*(273.15+H5))</f>
        <v>4.4603985900991808E-2</v>
      </c>
      <c r="J5" s="4" t="e">
        <f>(D5*F5*I5)/G5</f>
        <v>#DIV/0!</v>
      </c>
    </row>
    <row r="6" spans="1:11" ht="14.4" x14ac:dyDescent="0.3">
      <c r="A6" t="s">
        <v>10</v>
      </c>
      <c r="D6" s="4">
        <f t="shared" si="0"/>
        <v>0</v>
      </c>
      <c r="F6" s="4">
        <f t="shared" si="1"/>
        <v>0</v>
      </c>
      <c r="I6" s="5">
        <f t="shared" ref="I6:I15" si="2">101.3/(8.31447*(273.15+H6))</f>
        <v>4.4603985900991808E-2</v>
      </c>
      <c r="J6" s="4" t="e">
        <f t="shared" ref="J6:J15" si="3">(D6*F6*I6)/G6</f>
        <v>#DIV/0!</v>
      </c>
    </row>
    <row r="7" spans="1:11" ht="14.4" x14ac:dyDescent="0.3">
      <c r="A7" t="s">
        <v>8</v>
      </c>
      <c r="D7" s="4">
        <f t="shared" si="0"/>
        <v>0</v>
      </c>
      <c r="F7" s="4">
        <f t="shared" si="1"/>
        <v>0</v>
      </c>
      <c r="I7" s="5">
        <f t="shared" si="2"/>
        <v>4.4603985900991808E-2</v>
      </c>
      <c r="J7" s="4" t="e">
        <f t="shared" si="3"/>
        <v>#DIV/0!</v>
      </c>
    </row>
    <row r="8" spans="1:11" ht="14.4" x14ac:dyDescent="0.3">
      <c r="D8" s="4"/>
      <c r="F8" s="4"/>
      <c r="I8" s="5"/>
      <c r="J8" s="4"/>
    </row>
    <row r="9" spans="1:11" ht="14.4" x14ac:dyDescent="0.3">
      <c r="D9" s="4"/>
      <c r="F9" s="4"/>
      <c r="I9" s="5"/>
      <c r="J9" s="4"/>
    </row>
    <row r="10" spans="1:11" ht="14.4" x14ac:dyDescent="0.3">
      <c r="A10" t="s">
        <v>45</v>
      </c>
      <c r="D10" s="4">
        <f t="shared" si="0"/>
        <v>0</v>
      </c>
      <c r="F10" s="4">
        <f t="shared" si="1"/>
        <v>0</v>
      </c>
      <c r="I10" s="5">
        <f t="shared" si="2"/>
        <v>4.4603985900991808E-2</v>
      </c>
      <c r="J10" s="4" t="e">
        <f t="shared" si="3"/>
        <v>#DIV/0!</v>
      </c>
    </row>
    <row r="11" spans="1:11" ht="14.4" x14ac:dyDescent="0.3">
      <c r="A11" t="s">
        <v>46</v>
      </c>
      <c r="D11" s="4">
        <f t="shared" si="0"/>
        <v>0</v>
      </c>
      <c r="F11" s="4">
        <f t="shared" si="1"/>
        <v>0</v>
      </c>
      <c r="I11" s="5">
        <f t="shared" si="2"/>
        <v>4.4603985900991808E-2</v>
      </c>
      <c r="J11" s="4" t="e">
        <f t="shared" si="3"/>
        <v>#DIV/0!</v>
      </c>
    </row>
    <row r="12" spans="1:11" ht="14.4" x14ac:dyDescent="0.3">
      <c r="A12" t="s">
        <v>47</v>
      </c>
      <c r="D12" s="4">
        <f t="shared" si="0"/>
        <v>0</v>
      </c>
      <c r="F12" s="4">
        <f t="shared" si="1"/>
        <v>0</v>
      </c>
      <c r="I12" s="5">
        <f t="shared" si="2"/>
        <v>4.4603985900991808E-2</v>
      </c>
      <c r="J12" s="4" t="e">
        <f t="shared" si="3"/>
        <v>#DIV/0!</v>
      </c>
    </row>
    <row r="13" spans="1:11" ht="14.4" x14ac:dyDescent="0.3">
      <c r="A13" t="s">
        <v>48</v>
      </c>
      <c r="D13" s="4">
        <f t="shared" si="0"/>
        <v>0</v>
      </c>
      <c r="F13" s="4">
        <f t="shared" si="1"/>
        <v>0</v>
      </c>
      <c r="I13" s="5">
        <f t="shared" si="2"/>
        <v>4.4603985900991808E-2</v>
      </c>
      <c r="J13" s="4" t="e">
        <f t="shared" si="3"/>
        <v>#DIV/0!</v>
      </c>
    </row>
    <row r="14" spans="1:11" ht="14.4" x14ac:dyDescent="0.3">
      <c r="A14" t="s">
        <v>49</v>
      </c>
      <c r="D14" s="4">
        <f t="shared" si="0"/>
        <v>0</v>
      </c>
      <c r="F14" s="4">
        <f t="shared" si="1"/>
        <v>0</v>
      </c>
      <c r="I14" s="5">
        <f t="shared" si="2"/>
        <v>4.4603985900991808E-2</v>
      </c>
      <c r="J14" s="4" t="e">
        <f t="shared" si="3"/>
        <v>#DIV/0!</v>
      </c>
    </row>
    <row r="15" spans="1:11" ht="14.4" x14ac:dyDescent="0.3">
      <c r="D15" s="4"/>
      <c r="F15" s="4"/>
      <c r="I15" s="5"/>
      <c r="J15" s="4"/>
    </row>
    <row r="18" spans="1:10" x14ac:dyDescent="0.35">
      <c r="A18" t="s">
        <v>18</v>
      </c>
      <c r="J18" t="e">
        <f t="shared" ref="J18" si="4">AVERAGE(J3:J8)</f>
        <v>#DIV/0!</v>
      </c>
    </row>
    <row r="19" spans="1:10" ht="14.4" x14ac:dyDescent="0.3">
      <c r="A19" t="s">
        <v>19</v>
      </c>
      <c r="J19" t="e">
        <f t="shared" ref="J19" si="5">_xlfn.STDEV.S(J3:J8)</f>
        <v>#DIV/0!</v>
      </c>
    </row>
    <row r="21" spans="1:10" x14ac:dyDescent="0.35">
      <c r="A21" t="s">
        <v>20</v>
      </c>
      <c r="J21" t="e">
        <f t="shared" ref="J21" si="6">AVERAGE(J10:J15)</f>
        <v>#DIV/0!</v>
      </c>
    </row>
    <row r="22" spans="1:10" ht="14.4" x14ac:dyDescent="0.3">
      <c r="A22" t="s">
        <v>21</v>
      </c>
      <c r="J22" t="e">
        <f t="shared" ref="J22" si="7">_xlfn.STDEV.S(J10:J15)</f>
        <v>#DIV/0!</v>
      </c>
    </row>
  </sheetData>
  <mergeCells count="1">
    <mergeCell ref="B1:J1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L57" sqref="L57"/>
    </sheetView>
  </sheetViews>
  <sheetFormatPr defaultRowHeight="14.5" x14ac:dyDescent="0.35"/>
  <cols>
    <col min="2" max="2" width="11.54296875" customWidth="1"/>
    <col min="3" max="3" width="14" customWidth="1"/>
    <col min="4" max="4" width="13.08984375" customWidth="1"/>
    <col min="5" max="5" width="12.1796875" customWidth="1"/>
    <col min="6" max="6" width="12.81640625" customWidth="1"/>
    <col min="7" max="7" width="11.36328125" customWidth="1"/>
    <col min="9" max="9" width="17.90625" bestFit="1" customWidth="1"/>
  </cols>
  <sheetData>
    <row r="1" spans="1:9" x14ac:dyDescent="0.35">
      <c r="B1" s="6" t="s">
        <v>52</v>
      </c>
      <c r="C1" s="6"/>
      <c r="D1" s="6"/>
      <c r="E1" s="6"/>
      <c r="F1" s="6"/>
      <c r="G1" s="6"/>
      <c r="H1" s="6"/>
      <c r="I1" s="6"/>
    </row>
    <row r="2" spans="1:9" x14ac:dyDescent="0.35">
      <c r="A2" t="s">
        <v>5</v>
      </c>
      <c r="B2" t="s">
        <v>37</v>
      </c>
      <c r="C2" t="s">
        <v>38</v>
      </c>
      <c r="D2" t="s">
        <v>39</v>
      </c>
      <c r="E2" t="s">
        <v>40</v>
      </c>
      <c r="F2" t="s">
        <v>41</v>
      </c>
      <c r="G2" t="s">
        <v>42</v>
      </c>
      <c r="I2" t="s">
        <v>43</v>
      </c>
    </row>
    <row r="3" spans="1:9" ht="14.4" x14ac:dyDescent="0.3">
      <c r="A3" t="s">
        <v>9</v>
      </c>
    </row>
    <row r="4" spans="1:9" ht="14.4" x14ac:dyDescent="0.3">
      <c r="A4" t="s">
        <v>7</v>
      </c>
    </row>
    <row r="5" spans="1:9" ht="14.4" x14ac:dyDescent="0.3">
      <c r="A5" t="s">
        <v>6</v>
      </c>
    </row>
    <row r="6" spans="1:9" ht="14.4" x14ac:dyDescent="0.3">
      <c r="A6" t="s">
        <v>10</v>
      </c>
    </row>
    <row r="7" spans="1:9" ht="14.4" x14ac:dyDescent="0.3">
      <c r="A7" t="s">
        <v>8</v>
      </c>
    </row>
    <row r="8" spans="1:9" ht="14.4" x14ac:dyDescent="0.3"/>
    <row r="10" spans="1:9" ht="14.4" x14ac:dyDescent="0.3">
      <c r="A10" t="s">
        <v>45</v>
      </c>
    </row>
    <row r="11" spans="1:9" ht="14.4" x14ac:dyDescent="0.3">
      <c r="A11" t="s">
        <v>46</v>
      </c>
    </row>
    <row r="12" spans="1:9" ht="14.4" x14ac:dyDescent="0.3">
      <c r="A12" t="s">
        <v>47</v>
      </c>
    </row>
    <row r="13" spans="1:9" ht="14.4" x14ac:dyDescent="0.3">
      <c r="A13" t="s">
        <v>48</v>
      </c>
    </row>
    <row r="14" spans="1:9" ht="14.4" x14ac:dyDescent="0.3">
      <c r="A14" t="s">
        <v>49</v>
      </c>
    </row>
    <row r="15" spans="1:9" ht="14.4" x14ac:dyDescent="0.3"/>
    <row r="18" spans="1:9" x14ac:dyDescent="0.35">
      <c r="A18" t="s">
        <v>18</v>
      </c>
      <c r="B18" t="e">
        <f>AVERAGE(B3:B8)</f>
        <v>#DIV/0!</v>
      </c>
      <c r="C18" t="e">
        <f t="shared" ref="C18:I18" si="0">AVERAGE(C3:C8)</f>
        <v>#DIV/0!</v>
      </c>
      <c r="D18" t="e">
        <f t="shared" si="0"/>
        <v>#DIV/0!</v>
      </c>
      <c r="E18" t="e">
        <f t="shared" si="0"/>
        <v>#DIV/0!</v>
      </c>
      <c r="F18" t="e">
        <f t="shared" si="0"/>
        <v>#DIV/0!</v>
      </c>
      <c r="G18" t="e">
        <f t="shared" si="0"/>
        <v>#DIV/0!</v>
      </c>
      <c r="I18" t="e">
        <f t="shared" si="0"/>
        <v>#DIV/0!</v>
      </c>
    </row>
    <row r="19" spans="1:9" ht="14.4" x14ac:dyDescent="0.3">
      <c r="A19" t="s">
        <v>19</v>
      </c>
      <c r="B19" t="e">
        <f>_xlfn.STDEV.S(B3:B8)</f>
        <v>#DIV/0!</v>
      </c>
      <c r="C19" t="e">
        <f t="shared" ref="C19:I19" si="1">_xlfn.STDEV.S(C3:C8)</f>
        <v>#DIV/0!</v>
      </c>
      <c r="D19" t="e">
        <f t="shared" si="1"/>
        <v>#DIV/0!</v>
      </c>
      <c r="E19" t="e">
        <f t="shared" si="1"/>
        <v>#DIV/0!</v>
      </c>
      <c r="F19" t="e">
        <f t="shared" si="1"/>
        <v>#DIV/0!</v>
      </c>
      <c r="G19" t="e">
        <f t="shared" si="1"/>
        <v>#DIV/0!</v>
      </c>
      <c r="I19" t="e">
        <f t="shared" si="1"/>
        <v>#DIV/0!</v>
      </c>
    </row>
    <row r="21" spans="1:9" x14ac:dyDescent="0.35">
      <c r="A21" t="s">
        <v>20</v>
      </c>
      <c r="B21" t="e">
        <f>AVERAGE(B10:B15)</f>
        <v>#DIV/0!</v>
      </c>
      <c r="C21" t="e">
        <f t="shared" ref="C21:I21" si="2">AVERAGE(C10:C15)</f>
        <v>#DIV/0!</v>
      </c>
      <c r="D21" t="e">
        <f t="shared" si="2"/>
        <v>#DIV/0!</v>
      </c>
      <c r="E21" t="e">
        <f t="shared" si="2"/>
        <v>#DIV/0!</v>
      </c>
      <c r="F21" t="e">
        <f t="shared" si="2"/>
        <v>#DIV/0!</v>
      </c>
      <c r="G21" t="e">
        <f t="shared" si="2"/>
        <v>#DIV/0!</v>
      </c>
      <c r="I21" t="e">
        <f t="shared" si="2"/>
        <v>#DIV/0!</v>
      </c>
    </row>
    <row r="22" spans="1:9" ht="14.4" x14ac:dyDescent="0.3">
      <c r="A22" t="s">
        <v>21</v>
      </c>
      <c r="B22" t="e">
        <f>_xlfn.STDEV.S(B10:B15)</f>
        <v>#DIV/0!</v>
      </c>
      <c r="C22" t="e">
        <f t="shared" ref="C22:I22" si="3">_xlfn.STDEV.S(C10:C15)</f>
        <v>#DIV/0!</v>
      </c>
      <c r="D22" t="e">
        <f t="shared" si="3"/>
        <v>#DIV/0!</v>
      </c>
      <c r="E22" t="e">
        <f t="shared" si="3"/>
        <v>#DIV/0!</v>
      </c>
      <c r="F22" t="e">
        <f t="shared" si="3"/>
        <v>#DIV/0!</v>
      </c>
      <c r="G22" t="e">
        <f t="shared" si="3"/>
        <v>#DIV/0!</v>
      </c>
      <c r="I22" t="e">
        <f t="shared" si="3"/>
        <v>#DIV/0!</v>
      </c>
    </row>
  </sheetData>
  <mergeCells count="1">
    <mergeCell ref="B1:I1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46" sqref="O46"/>
    </sheetView>
  </sheetViews>
  <sheetFormatPr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Rozmístění rostlin </vt:lpstr>
      <vt:lpstr>Růstové znaky</vt:lpstr>
      <vt:lpstr>Vlhkost substrátu</vt:lpstr>
      <vt:lpstr>Gazometrie</vt:lpstr>
      <vt:lpstr>Fluorescence chlorofylu</vt:lpstr>
      <vt:lpstr>Ozářenost</vt:lpstr>
      <vt:lpstr>Respirace</vt:lpstr>
      <vt:lpstr>Biomasa</vt:lpstr>
      <vt:lpstr>Teplota a vlhkost vzduchu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2023-10-23T05:42:22Z</dcterms:created>
  <dcterms:modified xsi:type="dcterms:W3CDTF">2024-10-15T14:50:01Z</dcterms:modified>
</cp:coreProperties>
</file>