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DAE63D3-9B3C-455D-9D29-02F13F3D27C9}" xr6:coauthVersionLast="36" xr6:coauthVersionMax="36" xr10:uidLastSave="{00000000-0000-0000-0000-000000000000}"/>
  <bookViews>
    <workbookView xWindow="0" yWindow="90" windowWidth="32580" windowHeight="1708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6" i="1" l="1"/>
  <c r="F7" i="1"/>
  <c r="F9" i="1"/>
  <c r="F10" i="1"/>
  <c r="F11" i="1"/>
  <c r="F5" i="1"/>
  <c r="M3" i="1" l="1"/>
  <c r="M2" i="1"/>
  <c r="L3" i="1"/>
  <c r="L2" i="1"/>
</calcChain>
</file>

<file path=xl/sharedStrings.xml><?xml version="1.0" encoding="utf-8"?>
<sst xmlns="http://schemas.openxmlformats.org/spreadsheetml/2006/main" count="20" uniqueCount="16">
  <si>
    <t>EL (%)</t>
  </si>
  <si>
    <t>C2 (uS cm-1)</t>
  </si>
  <si>
    <t>C1 (uS cm-1)</t>
  </si>
  <si>
    <t>mean</t>
  </si>
  <si>
    <t>SD</t>
  </si>
  <si>
    <t>Výluh z elektrolytů</t>
  </si>
  <si>
    <t>Druh</t>
  </si>
  <si>
    <t>List</t>
  </si>
  <si>
    <t>mladý</t>
  </si>
  <si>
    <t>starý</t>
  </si>
  <si>
    <t>Rostlina</t>
  </si>
  <si>
    <t>čerstvé vzorky</t>
  </si>
  <si>
    <t>po autoklávování</t>
  </si>
  <si>
    <t>mladý list</t>
  </si>
  <si>
    <t>starý list</t>
  </si>
  <si>
    <t>Slunečnice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</si>
</sst>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List1!$M$2:$M$4</c:f>
                <c:numCache>
                  <c:formatCode>General</c:formatCode>
                  <c:ptCount val="3"/>
                  <c:pt idx="0">
                    <c:v>5.9093070601429547</c:v>
                  </c:pt>
                  <c:pt idx="1">
                    <c:v>7.6074365911963389</c:v>
                  </c:pt>
                </c:numCache>
              </c:numRef>
            </c:plus>
            <c:minus>
              <c:numRef>
                <c:f>List1!$M$2:$M$4</c:f>
                <c:numCache>
                  <c:formatCode>General</c:formatCode>
                  <c:ptCount val="3"/>
                  <c:pt idx="0">
                    <c:v>5.9093070601429547</c:v>
                  </c:pt>
                  <c:pt idx="1">
                    <c:v>7.6074365911963389</c:v>
                  </c:pt>
                </c:numCache>
              </c:numRef>
            </c:minus>
          </c:errBars>
          <c:cat>
            <c:strRef>
              <c:f>List1!$K$2:$K$3</c:f>
              <c:strCache>
                <c:ptCount val="2"/>
                <c:pt idx="0">
                  <c:v>mladý list</c:v>
                </c:pt>
                <c:pt idx="1">
                  <c:v>starý list</c:v>
                </c:pt>
              </c:strCache>
            </c:strRef>
          </c:cat>
          <c:val>
            <c:numRef>
              <c:f>List1!$L$2:$L$3</c:f>
              <c:numCache>
                <c:formatCode>General</c:formatCode>
                <c:ptCount val="2"/>
                <c:pt idx="0">
                  <c:v>47.576357380520271</c:v>
                </c:pt>
                <c:pt idx="1">
                  <c:v>58.549389150278692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FF-4C9C-9196-37A947C1D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948544"/>
        <c:axId val="256869504"/>
      </c:barChart>
      <c:catAx>
        <c:axId val="28594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6869504"/>
        <c:crosses val="autoZero"/>
        <c:auto val="1"/>
        <c:lblAlgn val="ctr"/>
        <c:lblOffset val="100"/>
        <c:noMultiLvlLbl val="0"/>
      </c:catAx>
      <c:valAx>
        <c:axId val="256869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 (%)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91575896762904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8594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79375</xdr:colOff>
      <xdr:row>8</xdr:row>
      <xdr:rowOff>41275</xdr:rowOff>
    </xdr:from>
    <xdr:to>
      <xdr:col>17</xdr:col>
      <xdr:colOff>384175</xdr:colOff>
      <xdr:row>23</xdr:row>
      <xdr:rowOff>22225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D1" workbookViewId="0">
      <selection activeCell="F5" sqref="F5"/>
    </sheetView>
  </sheetViews>
  <sheetFormatPr defaultRowHeight="15" x14ac:dyDescent="0.25"/>
  <cols>
    <col min="1" max="1" width="18" bestFit="1" customWidth="1"/>
    <col min="2" max="2" width="10.5703125" bestFit="1" customWidth="1"/>
    <col min="4" max="4" width="13.7109375" bestFit="1" customWidth="1"/>
    <col min="5" max="5" width="16.140625" bestFit="1" customWidth="1"/>
    <col min="6" max="6" width="16.28515625" bestFit="1" customWidth="1"/>
    <col min="8" max="8" width="15.85546875" bestFit="1" customWidth="1"/>
    <col min="11" max="11" width="9.5703125" bestFit="1" customWidth="1"/>
    <col min="12" max="13" width="16.28515625" bestFit="1" customWidth="1"/>
  </cols>
  <sheetData>
    <row r="1" spans="1:13" x14ac:dyDescent="0.25">
      <c r="A1" s="2" t="s">
        <v>5</v>
      </c>
      <c r="L1" t="s">
        <v>3</v>
      </c>
      <c r="M1" t="s">
        <v>4</v>
      </c>
    </row>
    <row r="2" spans="1:13" x14ac:dyDescent="0.25">
      <c r="K2" t="s">
        <v>13</v>
      </c>
      <c r="L2">
        <f>AVERAGE(F5:F7)</f>
        <v>47.576357380520271</v>
      </c>
      <c r="M2">
        <f>_xlfn.STDEV.S(F5:F7)</f>
        <v>5.9093070601429547</v>
      </c>
    </row>
    <row r="3" spans="1:13" x14ac:dyDescent="0.25">
      <c r="A3" t="s">
        <v>6</v>
      </c>
      <c r="B3" t="s">
        <v>15</v>
      </c>
      <c r="D3" t="s">
        <v>11</v>
      </c>
      <c r="E3" t="s">
        <v>12</v>
      </c>
      <c r="K3" t="s">
        <v>14</v>
      </c>
      <c r="L3">
        <f>AVERAGE(F9:F11)</f>
        <v>58.549389150278692</v>
      </c>
      <c r="M3">
        <f>_xlfn.STDEV.S(F9:F11)</f>
        <v>7.6074365911963389</v>
      </c>
    </row>
    <row r="4" spans="1:13" x14ac:dyDescent="0.25">
      <c r="A4" t="s">
        <v>10</v>
      </c>
      <c r="B4" t="s">
        <v>7</v>
      </c>
      <c r="D4" t="s">
        <v>2</v>
      </c>
      <c r="E4" t="s">
        <v>1</v>
      </c>
      <c r="F4" t="s">
        <v>0</v>
      </c>
    </row>
    <row r="5" spans="1:13" x14ac:dyDescent="0.25">
      <c r="A5">
        <v>1</v>
      </c>
      <c r="B5" t="s">
        <v>8</v>
      </c>
      <c r="D5" s="1">
        <v>203</v>
      </c>
      <c r="E5" s="1">
        <v>384</v>
      </c>
      <c r="F5">
        <f>D5/E5*100</f>
        <v>52.864583333333336</v>
      </c>
    </row>
    <row r="6" spans="1:13" x14ac:dyDescent="0.25">
      <c r="A6">
        <v>2</v>
      </c>
      <c r="B6" t="s">
        <v>8</v>
      </c>
      <c r="D6" s="1">
        <v>227</v>
      </c>
      <c r="E6" s="1">
        <v>551</v>
      </c>
      <c r="F6">
        <f>D6/E6*100</f>
        <v>41.197822141560799</v>
      </c>
    </row>
    <row r="7" spans="1:13" x14ac:dyDescent="0.25">
      <c r="A7">
        <v>3</v>
      </c>
      <c r="B7" t="s">
        <v>8</v>
      </c>
      <c r="D7" s="1">
        <v>219</v>
      </c>
      <c r="E7" s="1">
        <v>450</v>
      </c>
      <c r="F7">
        <f>D7/E7*100</f>
        <v>48.666666666666671</v>
      </c>
    </row>
    <row r="9" spans="1:13" x14ac:dyDescent="0.25">
      <c r="A9">
        <v>1</v>
      </c>
      <c r="B9" t="s">
        <v>9</v>
      </c>
      <c r="D9" s="1">
        <v>251</v>
      </c>
      <c r="E9" s="1">
        <v>479</v>
      </c>
      <c r="F9">
        <f>D9/E9*100</f>
        <v>52.400835073068897</v>
      </c>
    </row>
    <row r="10" spans="1:13" x14ac:dyDescent="0.25">
      <c r="A10">
        <v>2</v>
      </c>
      <c r="B10" t="s">
        <v>9</v>
      </c>
      <c r="D10" s="1">
        <v>401</v>
      </c>
      <c r="E10" s="1">
        <v>598</v>
      </c>
      <c r="F10">
        <f>D10/E10*100</f>
        <v>67.056856187290975</v>
      </c>
    </row>
    <row r="11" spans="1:13" x14ac:dyDescent="0.25">
      <c r="A11">
        <v>3</v>
      </c>
      <c r="B11" t="s">
        <v>9</v>
      </c>
      <c r="D11" s="1">
        <v>236</v>
      </c>
      <c r="E11" s="1">
        <v>420</v>
      </c>
      <c r="F11">
        <f>D11/E11*100</f>
        <v>56.19047619047619</v>
      </c>
    </row>
  </sheetData>
  <pageMargins left="0.7" right="0.7" top="0.78740157499999996" bottom="0.78740157499999996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Peter Váczi</cp:lastModifiedBy>
  <dcterms:created xsi:type="dcterms:W3CDTF">2023-09-14T13:57:48Z</dcterms:created>
  <dcterms:modified xsi:type="dcterms:W3CDTF">2024-10-15T15:08:25Z</dcterms:modified>
</cp:coreProperties>
</file>