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Vyuka\FCh-základní praktikum\Uloha ze statistiky\"/>
    </mc:Choice>
  </mc:AlternateContent>
  <bookViews>
    <workbookView xWindow="0" yWindow="0" windowWidth="20140" windowHeight="8230" activeTab="1"/>
  </bookViews>
  <sheets>
    <sheet name="Tměsíce bez uvážení klim. změny" sheetId="1" r:id="rId1"/>
    <sheet name=" Klimatická změna ČR - roční" sheetId="2" r:id="rId2"/>
  </sheets>
  <calcPr calcId="162913"/>
</workbook>
</file>

<file path=xl/calcChain.xml><?xml version="1.0" encoding="utf-8"?>
<calcChain xmlns="http://schemas.openxmlformats.org/spreadsheetml/2006/main">
  <c r="AB47" i="2" l="1"/>
  <c r="AB48" i="2" l="1"/>
  <c r="O29" i="2"/>
  <c r="O30" i="2" s="1"/>
  <c r="D24" i="2"/>
  <c r="D14" i="2"/>
  <c r="D44" i="2"/>
  <c r="D37" i="2"/>
  <c r="D20" i="2"/>
  <c r="D46" i="2"/>
  <c r="D56" i="2"/>
  <c r="D64" i="2"/>
  <c r="D67" i="2"/>
  <c r="D65" i="2" l="1"/>
  <c r="D59" i="2"/>
  <c r="D53" i="2"/>
  <c r="D47" i="2"/>
  <c r="D41" i="2"/>
  <c r="D35" i="2"/>
  <c r="D29" i="2"/>
  <c r="D23" i="2"/>
  <c r="D17" i="2"/>
  <c r="D11" i="2"/>
  <c r="D58" i="2"/>
  <c r="D40" i="2"/>
  <c r="D34" i="2"/>
  <c r="D28" i="2"/>
  <c r="D16" i="2"/>
  <c r="D63" i="2"/>
  <c r="D39" i="2"/>
  <c r="D48" i="2"/>
  <c r="D50" i="2"/>
  <c r="D22" i="2"/>
  <c r="D10" i="2"/>
  <c r="D9" i="2"/>
  <c r="D57" i="2"/>
  <c r="D51" i="2"/>
  <c r="D45" i="2"/>
  <c r="D33" i="2"/>
  <c r="D27" i="2"/>
  <c r="D21" i="2"/>
  <c r="D15" i="2"/>
  <c r="D38" i="2"/>
  <c r="D52" i="2"/>
  <c r="D61" i="2"/>
  <c r="D55" i="2"/>
  <c r="D49" i="2"/>
  <c r="D43" i="2"/>
  <c r="D31" i="2"/>
  <c r="D25" i="2"/>
  <c r="D19" i="2"/>
  <c r="D13" i="2"/>
  <c r="D68" i="2"/>
  <c r="D32" i="2"/>
  <c r="D66" i="2"/>
  <c r="D60" i="2"/>
  <c r="D54" i="2"/>
  <c r="D42" i="2"/>
  <c r="D36" i="2"/>
  <c r="D30" i="2"/>
  <c r="D18" i="2"/>
  <c r="D12" i="2"/>
  <c r="D62" i="2"/>
  <c r="D26" i="2"/>
  <c r="P26" i="2" l="1"/>
  <c r="P25" i="2"/>
</calcChain>
</file>

<file path=xl/comments1.xml><?xml version="1.0" encoding="utf-8"?>
<comments xmlns="http://schemas.openxmlformats.org/spreadsheetml/2006/main">
  <authors>
    <author>Jiří Sopoušek</author>
  </authors>
  <commentList>
    <comment ref="G88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=DEVSQ(D7:D66)</t>
        </r>
      </text>
    </comment>
    <comment ref="E89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s=√((∑_(i=1)^n▒(_i )^2 )/(n-1))</t>
        </r>
      </text>
    </comment>
    <comment ref="D92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t z tabulek stud. Rozdělení
pro nekone4no
</t>
        </r>
      </text>
    </comment>
    <comment ref="D93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t z tabulek stud. Rozdělení
pro nekone4no
</t>
        </r>
      </text>
    </comment>
  </commentList>
</comments>
</file>

<file path=xl/sharedStrings.xml><?xml version="1.0" encoding="utf-8"?>
<sst xmlns="http://schemas.openxmlformats.org/spreadsheetml/2006/main" count="120" uniqueCount="100">
  <si>
    <t>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</si>
  <si>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</si>
  <si>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</si>
  <si>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</si>
  <si>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</si>
  <si>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</si>
  <si>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</si>
  <si>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</si>
  <si>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</si>
  <si>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</si>
  <si>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</si>
  <si>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</si>
  <si>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</si>
  <si>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Roční průměr</t>
  </si>
  <si>
    <t>Klima v ČR</t>
  </si>
  <si>
    <t xml:space="preserve">zdroj: </t>
  </si>
  <si>
    <t>n</t>
  </si>
  <si>
    <t>EXCEL</t>
  </si>
  <si>
    <t>Ručně</t>
  </si>
  <si>
    <t>Tabulka 1:</t>
  </si>
  <si>
    <t>Tabulka 2:</t>
  </si>
  <si>
    <t>Funkce</t>
  </si>
  <si>
    <t>Data klimatického pozorování</t>
  </si>
  <si>
    <t>Počet roků n</t>
  </si>
  <si>
    <r>
      <t xml:space="preserve">konfidenční interval pro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38"/>
      </rPr>
      <t>=</t>
    </r>
  </si>
  <si>
    <t xml:space="preserve">Aritmetický průměr </t>
  </si>
  <si>
    <t>Čím chladnější zima, tím teplejší léto.</t>
  </si>
  <si>
    <t>Min</t>
  </si>
  <si>
    <t>Max</t>
  </si>
  <si>
    <t>Medián</t>
  </si>
  <si>
    <t xml:space="preserve">Průměr </t>
  </si>
  <si>
    <t xml:space="preserve">Odkazy: </t>
  </si>
  <si>
    <t>Výpočet percentilů v Excelu – Kurzy, konzultace, návody (exceltown.com)</t>
  </si>
  <si>
    <t xml:space="preserve">percentil </t>
  </si>
  <si>
    <t>percentil</t>
  </si>
  <si>
    <t>medián</t>
  </si>
  <si>
    <t>minimální hodnota</t>
  </si>
  <si>
    <t>maximální hodnota</t>
  </si>
  <si>
    <t>P25=</t>
  </si>
  <si>
    <t>P75=</t>
  </si>
  <si>
    <r>
      <t xml:space="preserve">počet stupňů volnosti </t>
    </r>
    <r>
      <rPr>
        <sz val="11"/>
        <color theme="1"/>
        <rFont val="Symbol"/>
        <family val="1"/>
        <charset val="2"/>
      </rPr>
      <t>n</t>
    </r>
  </si>
  <si>
    <t>měsíc</t>
  </si>
  <si>
    <t>Klima v ČR bez uvážení klimatické změny</t>
  </si>
  <si>
    <t>odchylka standardní</t>
  </si>
  <si>
    <t>=</t>
  </si>
  <si>
    <t xml:space="preserve"> =</t>
  </si>
  <si>
    <t>pro 60bodů=</t>
  </si>
  <si>
    <t>n=</t>
  </si>
  <si>
    <r>
      <rPr>
        <sz val="11"/>
        <color theme="1"/>
        <rFont val="Symbol"/>
        <family val="1"/>
        <charset val="2"/>
      </rPr>
      <t>n</t>
    </r>
    <r>
      <rPr>
        <sz val="11"/>
        <color theme="1"/>
        <rFont val="Calibri"/>
        <family val="2"/>
        <charset val="238"/>
      </rPr>
      <t>=n-2=</t>
    </r>
  </si>
  <si>
    <t>r*r=</t>
  </si>
  <si>
    <t>když</t>
  </si>
  <si>
    <t xml:space="preserve"> =T.INV.2T(0,001;60-2)</t>
  </si>
  <si>
    <t>Pravděpodobnost oboustranného Studentova t-rozdělení 0,05</t>
  </si>
  <si>
    <t>Pravděpodobnost oboustranného Studentova t-rozdělení 0,001</t>
  </si>
  <si>
    <t>Studentovy t-koeficienty:</t>
  </si>
  <si>
    <r>
      <t xml:space="preserve">residuum </t>
    </r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charset val="238"/>
      </rPr>
      <t>i</t>
    </r>
  </si>
  <si>
    <r>
      <t xml:space="preserve">Suma kv. nejistot (odchylek) ∑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  <scheme val="minor"/>
      </rPr>
      <t xml:space="preserve">^2 </t>
    </r>
  </si>
  <si>
    <t>Odchylka standardní  s_x</t>
  </si>
  <si>
    <t xml:space="preserve">Tabulka 3: </t>
  </si>
  <si>
    <t xml:space="preserve">klimatická změna. </t>
  </si>
  <si>
    <t>parametr a (úsek)</t>
  </si>
  <si>
    <t>parametr b (směrnice)</t>
  </si>
  <si>
    <t>parametry ručně:</t>
  </si>
  <si>
    <t>a (intercept)=</t>
  </si>
  <si>
    <t>b (slope) =</t>
  </si>
  <si>
    <t>Funkce s parametry buněk</t>
  </si>
  <si>
    <t>předpoklad: pokud by neplatila klimatická změna pak B=</t>
  </si>
  <si>
    <t>platí, pak předpolklad platí</t>
  </si>
  <si>
    <t>skutečnost:</t>
  </si>
  <si>
    <t>předpoklad neplatí</t>
  </si>
  <si>
    <r>
      <t xml:space="preserve">Dále: Test významnosti parametru </t>
    </r>
    <r>
      <rPr>
        <b/>
        <i/>
        <sz val="11"/>
        <color theme="1"/>
        <rFont val="Calibri"/>
        <family val="2"/>
        <charset val="238"/>
        <scheme val="minor"/>
      </rPr>
      <t>b</t>
    </r>
  </si>
  <si>
    <t>min.</t>
  </si>
  <si>
    <t xml:space="preserve">max. </t>
  </si>
  <si>
    <t>pás spolehlivosti 95%</t>
  </si>
  <si>
    <t>Graf 2: Roční průměrná teplota</t>
  </si>
  <si>
    <t>Průměrná klimatická teplota.</t>
  </si>
  <si>
    <t xml:space="preserve">Graf 1: Průměrná teplota měsíce bez uvážení klimatické změny </t>
  </si>
  <si>
    <t>pás - horní mez</t>
  </si>
  <si>
    <t>pás - dolní mez</t>
  </si>
  <si>
    <t>Portál ČHMÚ : Historická data : Počasí : Základní informace (chmi.cz)</t>
  </si>
  <si>
    <t>Zvolený měsíc</t>
  </si>
  <si>
    <t>Průměrná teplota v zvoleném měsíci bez uvážení klimatické změny.</t>
  </si>
  <si>
    <t>průměr xi</t>
  </si>
  <si>
    <t>průměr yi</t>
  </si>
  <si>
    <t>Vypočti hodnoty:</t>
  </si>
  <si>
    <t>zvýšení teploty za posledních 60 let v ČR je:</t>
  </si>
  <si>
    <t>vypočti</t>
  </si>
  <si>
    <t>Pomůcka k úloze:</t>
  </si>
  <si>
    <t>vypočti žlutě podbarvená pole</t>
  </si>
  <si>
    <t>stupňů C</t>
  </si>
  <si>
    <t>tabulku lze různě přeskládat, například podle nejstudenějšího ledna (jak je použito) nebo podle letopočtu.</t>
  </si>
  <si>
    <t>Začni doplněním tabulky 1 teplot pro rok 2021 ze stránek ČMHU</t>
  </si>
  <si>
    <t>Pomůcka s EXCELEm  (liší se dle instalované verze)</t>
  </si>
  <si>
    <t>Výstup funkce LINREGRESE z EXCELu:</t>
  </si>
  <si>
    <t>použij 61 bodů po doplnění o rok 2021</t>
  </si>
  <si>
    <t>Hypotéza:</t>
  </si>
  <si>
    <t>Nutno mít aktivně nainstalovány "Doplňky EXCELu" : "řešitel" a "analytické nástroje" (instalace viz obvykle Soubor/Možnosti/Doplňky)</t>
  </si>
  <si>
    <t xml:space="preserve">         =</t>
  </si>
  <si>
    <t>ANO/NE</t>
  </si>
  <si>
    <t xml:space="preserve">Proto je parametr b významný/nevýznamný a klimatická změna probíhá/neprobíhá s pravděpodobností vyšší nežli 95%.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</si>
</sst>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0.000000"/>
    <numFmt numFmtId="166" formatCode="0.000"/>
    <numFmt numFmtId="167" formatCode="0.0"/>
    <numFmt numFmtId="168" formatCode="0.00000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38"/>
    </font>
    <font>
      <sz val="9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Symbol"/>
      <family val="1"/>
      <charset val="2"/>
    </font>
    <font>
      <i/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 applyNumberFormat="1"/>
    <xf numFmtId="0" fontId="18" fillId="0" borderId="0" xfId="42"/>
    <xf numFmtId="0" fontId="16" fillId="0" borderId="0" xfId="0" applyFont="1"/>
    <xf numFmtId="2" fontId="21" fillId="0" borderId="0" xfId="0" applyNumberFormat="1" applyFont="1"/>
    <xf numFmtId="1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0" xfId="0" applyNumberFormat="1" applyFill="1" applyBorder="1"/>
    <xf numFmtId="166" fontId="0" fillId="0" borderId="0" xfId="0" applyNumberFormat="1"/>
    <xf numFmtId="0" fontId="23" fillId="0" borderId="0" xfId="0" applyFont="1"/>
    <xf numFmtId="0" fontId="0" fillId="33" borderId="0" xfId="0" applyFill="1"/>
    <xf numFmtId="0" fontId="0" fillId="34" borderId="0" xfId="0" applyFill="1"/>
    <xf numFmtId="0" fontId="0" fillId="0" borderId="10" xfId="0" applyFill="1" applyBorder="1"/>
    <xf numFmtId="0" fontId="0" fillId="35" borderId="0" xfId="0" applyFill="1"/>
    <xf numFmtId="2" fontId="16" fillId="0" borderId="0" xfId="0" applyNumberFormat="1" applyFont="1"/>
    <xf numFmtId="49" fontId="24" fillId="0" borderId="0" xfId="0" applyNumberFormat="1" applyFont="1"/>
    <xf numFmtId="2" fontId="24" fillId="0" borderId="0" xfId="0" applyNumberFormat="1" applyFont="1"/>
    <xf numFmtId="0" fontId="24" fillId="0" borderId="0" xfId="0" applyFo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6" fillId="0" borderId="16" xfId="0" applyFont="1" applyBorder="1"/>
    <xf numFmtId="0" fontId="16" fillId="0" borderId="17" xfId="0" applyFont="1" applyBorder="1"/>
    <xf numFmtId="2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2" fillId="0" borderId="0" xfId="0" applyFont="1"/>
    <xf numFmtId="0" fontId="0" fillId="36" borderId="0" xfId="0" applyFill="1"/>
    <xf numFmtId="0" fontId="21" fillId="0" borderId="0" xfId="0" applyFont="1"/>
    <xf numFmtId="167" fontId="16" fillId="37" borderId="0" xfId="0" applyNumberFormat="1" applyFont="1" applyFill="1"/>
    <xf numFmtId="0" fontId="16" fillId="37" borderId="0" xfId="0" applyFont="1" applyFill="1"/>
    <xf numFmtId="2" fontId="16" fillId="37" borderId="0" xfId="0" applyNumberFormat="1" applyFont="1" applyFill="1"/>
    <xf numFmtId="166" fontId="24" fillId="0" borderId="0" xfId="0" applyNumberFormat="1" applyFont="1"/>
    <xf numFmtId="0" fontId="28" fillId="0" borderId="0" xfId="0" applyFont="1"/>
    <xf numFmtId="166" fontId="0" fillId="0" borderId="13" xfId="0" applyNumberFormat="1" applyBorder="1"/>
    <xf numFmtId="0" fontId="0" fillId="0" borderId="26" xfId="0" applyBorder="1"/>
    <xf numFmtId="0" fontId="0" fillId="0" borderId="27" xfId="0" applyBorder="1"/>
    <xf numFmtId="0" fontId="0" fillId="37" borderId="0" xfId="0" applyFill="1"/>
    <xf numFmtId="0" fontId="24" fillId="37" borderId="0" xfId="0" applyFont="1" applyFill="1"/>
    <xf numFmtId="2" fontId="0" fillId="37" borderId="0" xfId="0" applyNumberFormat="1" applyFill="1"/>
    <xf numFmtId="168" fontId="16" fillId="37" borderId="0" xfId="0" applyNumberFormat="1" applyFont="1" applyFill="1"/>
    <xf numFmtId="165" fontId="16" fillId="37" borderId="0" xfId="0" applyNumberFormat="1" applyFont="1" applyFill="1"/>
    <xf numFmtId="165" fontId="0" fillId="37" borderId="0" xfId="0" applyNumberFormat="1" applyFill="1"/>
    <xf numFmtId="2" fontId="24" fillId="37" borderId="0" xfId="0" applyNumberFormat="1" applyFont="1" applyFill="1"/>
    <xf numFmtId="166" fontId="16" fillId="37" borderId="0" xfId="0" applyNumberFormat="1" applyFont="1" applyFill="1"/>
    <xf numFmtId="166" fontId="0" fillId="37" borderId="0" xfId="0" applyNumberFormat="1" applyFill="1"/>
    <xf numFmtId="164" fontId="16" fillId="37" borderId="0" xfId="0" applyNumberFormat="1" applyFont="1" applyFill="1"/>
    <xf numFmtId="164" fontId="0" fillId="37" borderId="0" xfId="0" applyNumberFormat="1" applyFont="1" applyFill="1"/>
    <xf numFmtId="1" fontId="0" fillId="37" borderId="12" xfId="0" applyNumberFormat="1" applyFill="1" applyBorder="1"/>
    <xf numFmtId="2" fontId="0" fillId="37" borderId="0" xfId="0" applyNumberFormat="1" applyFill="1" applyBorder="1"/>
    <xf numFmtId="0" fontId="0" fillId="37" borderId="20" xfId="0" applyFill="1" applyBorder="1"/>
    <xf numFmtId="1" fontId="0" fillId="37" borderId="13" xfId="0" applyNumberFormat="1" applyFill="1" applyBorder="1"/>
    <xf numFmtId="164" fontId="0" fillId="37" borderId="13" xfId="0" applyNumberFormat="1" applyFill="1" applyBorder="1"/>
    <xf numFmtId="164" fontId="0" fillId="37" borderId="11" xfId="0" applyNumberFormat="1" applyFill="1" applyBorder="1"/>
    <xf numFmtId="2" fontId="0" fillId="37" borderId="13" xfId="0" applyNumberFormat="1" applyFill="1" applyBorder="1"/>
    <xf numFmtId="2" fontId="0" fillId="37" borderId="11" xfId="0" applyNumberFormat="1" applyFill="1" applyBorder="1"/>
    <xf numFmtId="165" fontId="0" fillId="37" borderId="13" xfId="0" applyNumberFormat="1" applyFill="1" applyBorder="1"/>
    <xf numFmtId="0" fontId="0" fillId="37" borderId="11" xfId="0" applyFill="1" applyBorder="1"/>
    <xf numFmtId="0" fontId="0" fillId="37" borderId="0" xfId="0" applyFill="1" applyBorder="1"/>
    <xf numFmtId="165" fontId="0" fillId="37" borderId="23" xfId="0" applyNumberFormat="1" applyFill="1" applyBorder="1"/>
    <xf numFmtId="0" fontId="0" fillId="37" borderId="22" xfId="0" applyFill="1" applyBorder="1"/>
    <xf numFmtId="2" fontId="0" fillId="37" borderId="24" xfId="0" applyNumberFormat="1" applyFill="1" applyBorder="1"/>
    <xf numFmtId="0" fontId="0" fillId="37" borderId="24" xfId="0" applyFill="1" applyBorder="1"/>
    <xf numFmtId="0" fontId="0" fillId="37" borderId="25" xfId="0" applyFill="1" applyBorder="1"/>
    <xf numFmtId="0" fontId="0" fillId="37" borderId="28" xfId="0" applyFill="1" applyBorder="1"/>
    <xf numFmtId="0" fontId="0" fillId="0" borderId="29" xfId="0" applyBorder="1"/>
    <xf numFmtId="0" fontId="0" fillId="0" borderId="10" xfId="0" applyBorder="1"/>
    <xf numFmtId="0" fontId="0" fillId="0" borderId="30" xfId="0" applyBorder="1"/>
    <xf numFmtId="0" fontId="0" fillId="0" borderId="31" xfId="0" applyBorder="1"/>
    <xf numFmtId="164" fontId="0" fillId="37" borderId="29" xfId="0" applyNumberFormat="1" applyFill="1" applyBorder="1"/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Hypertextový odkaz" xfId="42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FFCC00"/>
      <color rgb="FFFF66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21893491124261"/>
          <c:y val="0.19016091708226093"/>
          <c:w val="0.80202169625246544"/>
          <c:h val="0.755370139838242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'Tměsíce bez uvážení klim. změny'!$B$72</c:f>
              <c:strCache>
                <c:ptCount val="1"/>
                <c:pt idx="0">
                  <c:v>Průměr 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'Tměsíce bez uvážení klim. změny'!$C$71:$O$71</c:f>
              <c:numCache>
                <c:formatCode>General</c:formatCode>
                <c:ptCount val="13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'Tměsíce bez uvážení klim. změny'!$C$72:$O$72</c:f>
              <c:numCache>
                <c:formatCode>0.000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64-42A0-8734-09EE955E91C4}"/>
            </c:ext>
          </c:extLst>
        </c:ser>
        <c:ser>
          <c:idx val="1"/>
          <c:order val="1"/>
          <c:tx>
            <c:strRef>
              <c:f>'Tměsíce bez uvážení klim. změny'!$B$73</c:f>
              <c:strCache>
                <c:ptCount val="1"/>
                <c:pt idx="0">
                  <c:v>Medián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'Tměsíce bez uvážení klim. změny'!$D$71:$O$71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'Tměsíce bez uvážení klim. změny'!$D$73:$O$73</c:f>
              <c:numCache>
                <c:formatCode>0.000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17-442C-A2BC-E8500501A863}"/>
            </c:ext>
          </c:extLst>
        </c:ser>
        <c:ser>
          <c:idx val="2"/>
          <c:order val="2"/>
          <c:tx>
            <c:strRef>
              <c:f>'Tměsíce bez uvážení klim. změny'!$B$74</c:f>
              <c:strCache>
                <c:ptCount val="1"/>
                <c:pt idx="0">
                  <c:v>Min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0070C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'Tměsíce bez uvážení klim. změny'!$D$71:$O$71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'Tměsíce bez uvážení klim. změny'!$D$74:$O$74</c:f>
              <c:numCache>
                <c:formatCode>0.000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17-442C-A2BC-E8500501A863}"/>
            </c:ext>
          </c:extLst>
        </c:ser>
        <c:ser>
          <c:idx val="3"/>
          <c:order val="3"/>
          <c:tx>
            <c:strRef>
              <c:f>'Tměsíce bez uvážení klim. změny'!$B$75</c:f>
              <c:strCache>
                <c:ptCount val="1"/>
                <c:pt idx="0">
                  <c:v>Max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'Tměsíce bez uvážení klim. změny'!$D$71:$O$71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'Tměsíce bez uvážení klim. změny'!$D$75:$O$75</c:f>
              <c:numCache>
                <c:formatCode>0.000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17-442C-A2BC-E8500501A863}"/>
            </c:ext>
          </c:extLst>
        </c:ser>
        <c:ser>
          <c:idx val="4"/>
          <c:order val="4"/>
          <c:tx>
            <c:v>Horní mez.</c:v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dash"/>
            <c:size val="8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'Tměsíce bez uvážení klim. změny'!$D$71:$O$71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'Tměsíce bez uvážení klim. změny'!$D$77:$P$77</c:f>
              <c:numCache>
                <c:formatCode>0.0000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D2-4D7B-BB2B-EDD2D80E6728}"/>
            </c:ext>
          </c:extLst>
        </c:ser>
        <c:ser>
          <c:idx val="5"/>
          <c:order val="5"/>
          <c:tx>
            <c:v>Dolní mez.</c:v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dash"/>
            <c:size val="8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headEnd type="triangle"/>
              </a:ln>
              <a:effectLst/>
            </c:spPr>
          </c:marker>
          <c:xVal>
            <c:numRef>
              <c:f>'Tměsíce bez uvážení klim. změny'!$D$71:$O$71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'Tměsíce bez uvážení klim. změny'!$D$78:$P$78</c:f>
              <c:numCache>
                <c:formatCode>0.0000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D2-4D7B-BB2B-EDD2D80E6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753336"/>
        <c:axId val="509751040"/>
      </c:scatterChart>
      <c:valAx>
        <c:axId val="509753336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Pořadí měsíce</a:t>
                </a:r>
              </a:p>
            </c:rich>
          </c:tx>
          <c:layout>
            <c:manualLayout>
              <c:xMode val="edge"/>
              <c:yMode val="edge"/>
              <c:x val="0.44233234714003944"/>
              <c:y val="0.586656178162016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9751040"/>
        <c:crosses val="autoZero"/>
        <c:crossBetween val="midCat"/>
        <c:majorUnit val="1"/>
      </c:valAx>
      <c:valAx>
        <c:axId val="509751040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Teplota</a:t>
                </a:r>
                <a:r>
                  <a:rPr lang="cs-CZ" baseline="0"/>
                  <a:t> měsíce /</a:t>
                </a:r>
                <a:r>
                  <a:rPr lang="cs-CZ" baseline="0">
                    <a:sym typeface="Symbol" panose="05050102010706020507" pitchFamily="18" charset="2"/>
                  </a:rPr>
                  <a:t>C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2.5334878628337141E-2"/>
              <c:y val="0.307742400289197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9753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028704437093291"/>
          <c:y val="4.4072085557685506E-2"/>
          <c:w val="0.65300051250990077"/>
          <c:h val="0.104269992439111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92446587499037"/>
          <c:y val="7.9912490055688151E-2"/>
          <c:w val="0.79046098472218662"/>
          <c:h val="0.77975964519948138"/>
        </c:manualLayout>
      </c:layout>
      <c:scatterChart>
        <c:scatterStyle val="lineMarker"/>
        <c:varyColors val="0"/>
        <c:ser>
          <c:idx val="12"/>
          <c:order val="0"/>
          <c:tx>
            <c:strRef>
              <c:f>' Klimatická změna ČR - roční'!$D$7</c:f>
              <c:strCache>
                <c:ptCount val="1"/>
                <c:pt idx="0">
                  <c:v>Průměrná klimatická teplota.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rgbClr val="92D050"/>
                </a:solidFill>
              </a:ln>
              <a:effectLst/>
            </c:spPr>
          </c:marker>
          <c:xVal>
            <c:numRef>
              <c:f>' Klimatická změna ČR - roční'!$C$9:$C$68</c:f>
              <c:numCache>
                <c:formatCode>General</c:formatCode>
                <c:ptCount val="6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</c:numCache>
            </c:numRef>
          </c:xVal>
          <c:yVal>
            <c:numRef>
              <c:f>' Klimatická změna ČR - roční'!$D$9:$D$68</c:f>
              <c:numCache>
                <c:formatCode>0.00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A8-4977-89F9-2E34373A3C57}"/>
            </c:ext>
          </c:extLst>
        </c:ser>
        <c:ser>
          <c:idx val="0"/>
          <c:order val="1"/>
          <c:tx>
            <c:v>Spodní hranice pásu spolehlivosti.</c:v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 Klimatická změna ČR - roční'!$C$9:$C$68</c:f>
              <c:numCache>
                <c:formatCode>General</c:formatCode>
                <c:ptCount val="6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</c:numCache>
            </c:numRef>
          </c:xVal>
          <c:yVal>
            <c:numRef>
              <c:f>' Klimatická změna ČR - roční'!$K$9:$K$68</c:f>
              <c:numCache>
                <c:formatCode>General</c:formatCode>
                <c:ptCount val="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9C-4F44-BB9A-5BFBEE5033F1}"/>
            </c:ext>
          </c:extLst>
        </c:ser>
        <c:ser>
          <c:idx val="1"/>
          <c:order val="2"/>
          <c:tx>
            <c:v>Horní hranice pásu spolehlivosti.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 Klimatická změna ČR - roční'!$C$9:$C$68</c:f>
              <c:numCache>
                <c:formatCode>General</c:formatCode>
                <c:ptCount val="6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</c:numCache>
            </c:numRef>
          </c:xVal>
          <c:yVal>
            <c:numRef>
              <c:f>' Klimatická změna ČR - roční'!$L$9:$L$68</c:f>
              <c:numCache>
                <c:formatCode>General</c:formatCode>
                <c:ptCount val="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9C-4F44-BB9A-5BFBEE5033F1}"/>
            </c:ext>
          </c:extLst>
        </c:ser>
        <c:ser>
          <c:idx val="2"/>
          <c:order val="3"/>
          <c:tx>
            <c:v>Proložení přímkou.</c:v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 Klimatická změna ČR - roční'!$C$9:$C$68</c:f>
              <c:numCache>
                <c:formatCode>General</c:formatCode>
                <c:ptCount val="6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</c:numCache>
            </c:numRef>
          </c:xVal>
          <c:yVal>
            <c:numRef>
              <c:f>' Klimatická změna ČR - roční'!$H$9:$H$68</c:f>
              <c:numCache>
                <c:formatCode>General</c:formatCode>
                <c:ptCount val="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9C-4F44-BB9A-5BFBEE50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098832"/>
        <c:axId val="576100144"/>
      </c:scatterChart>
      <c:valAx>
        <c:axId val="57609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Rok</a:t>
                </a:r>
                <a:endParaRPr lang="cs-CZ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6100144"/>
        <c:crosses val="autoZero"/>
        <c:crossBetween val="midCat"/>
      </c:valAx>
      <c:valAx>
        <c:axId val="5761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Teplota /</a:t>
                </a:r>
                <a:r>
                  <a:rPr lang="en-GB">
                    <a:sym typeface="Symbol" panose="05050102010706020507" pitchFamily="18" charset="2"/>
                  </a:rPr>
                  <a:t>C</a:t>
                </a:r>
                <a:endParaRPr lang="cs-CZ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6098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002171552660146"/>
          <c:y val="0.55896929948195606"/>
          <c:w val="0.51997828447339844"/>
          <c:h val="0.206344940772618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chart" Target="../charts/chart2.xml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601980</xdr:colOff>
      <xdr:row>91</xdr:row>
      <xdr:rowOff>7620</xdr:rowOff>
    </xdr:from>
    <xdr:to>
      <xdr:col>12</xdr:col>
      <xdr:colOff>45720</xdr:colOff>
      <xdr:row>92</xdr:row>
      <xdr:rowOff>175260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5240" y="14820900"/>
          <a:ext cx="662940" cy="35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335280</xdr:colOff>
      <xdr:row>82</xdr:row>
      <xdr:rowOff>179070</xdr:rowOff>
    </xdr:from>
    <xdr:to>
      <xdr:col>21</xdr:col>
      <xdr:colOff>502920</xdr:colOff>
      <xdr:row>104</xdr:row>
      <xdr:rowOff>68580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6</xdr:row>
      <xdr:rowOff>45720</xdr:rowOff>
    </xdr:from>
    <xdr:to>
      <xdr:col>18</xdr:col>
      <xdr:colOff>762000</xdr:colOff>
      <xdr:row>23</xdr:row>
      <xdr:rowOff>129540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20</xdr:col>
      <xdr:colOff>541020</xdr:colOff>
      <xdr:row>9</xdr:row>
      <xdr:rowOff>157780</xdr:rowOff>
    </xdr:from>
    <xdr:to>
      <xdr:col>25</xdr:col>
      <xdr:colOff>213359</xdr:colOff>
      <xdr:row>23</xdr:row>
      <xdr:rowOff>115835</xdr:rowOff>
    </xdr:to>
    <xdr:pic>
      <xdr:nvPicPr>
        <xdr:cNvPr id="5" name="Obrázek 4" descr="Funkce LINREGRESE() - regresní přímk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1803700"/>
          <a:ext cx="2720339" cy="251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114300</xdr:colOff>
      <xdr:row>31</xdr:row>
      <xdr:rowOff>15240</xdr:rowOff>
    </xdr:from>
    <xdr:to>
      <xdr:col>18</xdr:col>
      <xdr:colOff>766572</xdr:colOff>
      <xdr:row>32</xdr:row>
      <xdr:rowOff>152400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5780" y="5707380"/>
          <a:ext cx="1536192" cy="32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7620</xdr:colOff>
      <xdr:row>30</xdr:row>
      <xdr:rowOff>129540</xdr:rowOff>
    </xdr:from>
    <xdr:to>
      <xdr:col>21</xdr:col>
      <xdr:colOff>304800</xdr:colOff>
      <xdr:row>33</xdr:row>
      <xdr:rowOff>121920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0360" y="5273040"/>
          <a:ext cx="90678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685800</xdr:colOff>
      <xdr:row>39</xdr:row>
      <xdr:rowOff>129540</xdr:rowOff>
    </xdr:from>
    <xdr:to>
      <xdr:col>16</xdr:col>
      <xdr:colOff>251460</xdr:colOff>
      <xdr:row>42</xdr:row>
      <xdr:rowOff>121920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1220" y="7284720"/>
          <a:ext cx="150114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304800</xdr:colOff>
      <xdr:row>35</xdr:row>
      <xdr:rowOff>175260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5140" y="6057900"/>
          <a:ext cx="3048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35</xdr:row>
      <xdr:rowOff>0</xdr:rowOff>
    </xdr:from>
    <xdr:to>
      <xdr:col>17</xdr:col>
      <xdr:colOff>228600</xdr:colOff>
      <xdr:row>35</xdr:row>
      <xdr:rowOff>175260</xdr:rowOff>
    </xdr:to>
    <xdr:pic>
      <xdr:nvPicPr>
        <xdr:cNvPr id="12" name="Obrázek 1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3940" y="6057900"/>
          <a:ext cx="2286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35</xdr:row>
      <xdr:rowOff>0</xdr:rowOff>
    </xdr:from>
    <xdr:to>
      <xdr:col>20</xdr:col>
      <xdr:colOff>220980</xdr:colOff>
      <xdr:row>35</xdr:row>
      <xdr:rowOff>175260</xdr:rowOff>
    </xdr:to>
    <xdr:pic>
      <xdr:nvPicPr>
        <xdr:cNvPr id="13" name="Obrázek 1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2740" y="6057900"/>
          <a:ext cx="2209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72390</xdr:colOff>
      <xdr:row>7</xdr:row>
      <xdr:rowOff>6350</xdr:rowOff>
    </xdr:from>
    <xdr:to>
      <xdr:col>4</xdr:col>
      <xdr:colOff>895350</xdr:colOff>
      <xdr:row>7</xdr:row>
      <xdr:rowOff>143510</xdr:rowOff>
    </xdr:to>
    <xdr:pic>
      <xdr:nvPicPr>
        <xdr:cNvPr id="14" name="Obrázek 1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7040" y="1295400"/>
          <a:ext cx="8229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30480</xdr:colOff>
      <xdr:row>6</xdr:row>
      <xdr:rowOff>22860</xdr:rowOff>
    </xdr:from>
    <xdr:to>
      <xdr:col>5</xdr:col>
      <xdr:colOff>768295</xdr:colOff>
      <xdr:row>6</xdr:row>
      <xdr:rowOff>152400</xdr:rowOff>
    </xdr:to>
    <xdr:pic>
      <xdr:nvPicPr>
        <xdr:cNvPr id="15" name="Obrázek 14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5840" y="754380"/>
          <a:ext cx="737815" cy="129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6</xdr:row>
      <xdr:rowOff>0</xdr:rowOff>
    </xdr:from>
    <xdr:to>
      <xdr:col>6</xdr:col>
      <xdr:colOff>403860</xdr:colOff>
      <xdr:row>6</xdr:row>
      <xdr:rowOff>175260</xdr:rowOff>
    </xdr:to>
    <xdr:pic>
      <xdr:nvPicPr>
        <xdr:cNvPr id="16" name="Obrázek 1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5940" y="731520"/>
          <a:ext cx="403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160020</xdr:colOff>
      <xdr:row>5</xdr:row>
      <xdr:rowOff>175260</xdr:rowOff>
    </xdr:to>
    <xdr:pic>
      <xdr:nvPicPr>
        <xdr:cNvPr id="17" name="Obrázek 16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" y="914400"/>
          <a:ext cx="16002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129540</xdr:colOff>
      <xdr:row>5</xdr:row>
      <xdr:rowOff>175260</xdr:rowOff>
    </xdr:to>
    <xdr:pic>
      <xdr:nvPicPr>
        <xdr:cNvPr id="18" name="Obrázek 1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8360" y="914400"/>
          <a:ext cx="12954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312420</xdr:colOff>
      <xdr:row>68</xdr:row>
      <xdr:rowOff>106680</xdr:rowOff>
    </xdr:from>
    <xdr:to>
      <xdr:col>4</xdr:col>
      <xdr:colOff>750291</xdr:colOff>
      <xdr:row>69</xdr:row>
      <xdr:rowOff>160020</xdr:rowOff>
    </xdr:to>
    <xdr:pic>
      <xdr:nvPicPr>
        <xdr:cNvPr id="19" name="Obrázek 18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12565380"/>
          <a:ext cx="437871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91440</xdr:colOff>
      <xdr:row>68</xdr:row>
      <xdr:rowOff>121920</xdr:rowOff>
    </xdr:from>
    <xdr:to>
      <xdr:col>5</xdr:col>
      <xdr:colOff>518160</xdr:colOff>
      <xdr:row>69</xdr:row>
      <xdr:rowOff>169244</xdr:rowOff>
    </xdr:to>
    <xdr:pic>
      <xdr:nvPicPr>
        <xdr:cNvPr id="20" name="Obrázek 19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12580620"/>
          <a:ext cx="426720" cy="230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45720</xdr:colOff>
      <xdr:row>68</xdr:row>
      <xdr:rowOff>105224</xdr:rowOff>
    </xdr:from>
    <xdr:to>
      <xdr:col>7</xdr:col>
      <xdr:colOff>53340</xdr:colOff>
      <xdr:row>69</xdr:row>
      <xdr:rowOff>152399</xdr:rowOff>
    </xdr:to>
    <xdr:pic>
      <xdr:nvPicPr>
        <xdr:cNvPr id="21" name="Obrázek 20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0580" y="12563924"/>
          <a:ext cx="617220" cy="230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74</xdr:row>
      <xdr:rowOff>0</xdr:rowOff>
    </xdr:from>
    <xdr:to>
      <xdr:col>3</xdr:col>
      <xdr:colOff>419100</xdr:colOff>
      <xdr:row>76</xdr:row>
      <xdr:rowOff>45720</xdr:rowOff>
    </xdr:to>
    <xdr:pic>
      <xdr:nvPicPr>
        <xdr:cNvPr id="22" name="Obrázek 21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" y="13571220"/>
          <a:ext cx="10287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78</xdr:row>
      <xdr:rowOff>0</xdr:rowOff>
    </xdr:from>
    <xdr:to>
      <xdr:col>3</xdr:col>
      <xdr:colOff>152400</xdr:colOff>
      <xdr:row>78</xdr:row>
      <xdr:rowOff>175260</xdr:rowOff>
    </xdr:to>
    <xdr:pic>
      <xdr:nvPicPr>
        <xdr:cNvPr id="23" name="Obrázek 2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" y="14302740"/>
          <a:ext cx="7620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198120</xdr:colOff>
      <xdr:row>39</xdr:row>
      <xdr:rowOff>152400</xdr:rowOff>
    </xdr:from>
    <xdr:to>
      <xdr:col>22</xdr:col>
      <xdr:colOff>106680</xdr:colOff>
      <xdr:row>42</xdr:row>
      <xdr:rowOff>144780</xdr:rowOff>
    </xdr:to>
    <xdr:pic>
      <xdr:nvPicPr>
        <xdr:cNvPr id="24" name="Obrázek 23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3140" y="7307580"/>
          <a:ext cx="112776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129540</xdr:colOff>
      <xdr:row>16</xdr:row>
      <xdr:rowOff>144780</xdr:rowOff>
    </xdr:from>
    <xdr:to>
      <xdr:col>15</xdr:col>
      <xdr:colOff>320040</xdr:colOff>
      <xdr:row>17</xdr:row>
      <xdr:rowOff>137160</xdr:rowOff>
    </xdr:to>
    <xdr:pic>
      <xdr:nvPicPr>
        <xdr:cNvPr id="25" name="Obrázek 24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1240" y="3070860"/>
          <a:ext cx="8001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47</xdr:row>
      <xdr:rowOff>0</xdr:rowOff>
    </xdr:from>
    <xdr:to>
      <xdr:col>25</xdr:col>
      <xdr:colOff>358140</xdr:colOff>
      <xdr:row>48</xdr:row>
      <xdr:rowOff>7620</xdr:rowOff>
    </xdr:to>
    <xdr:pic>
      <xdr:nvPicPr>
        <xdr:cNvPr id="33" name="Obrázek 32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0740" y="8618220"/>
          <a:ext cx="35814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38100</xdr:colOff>
      <xdr:row>62</xdr:row>
      <xdr:rowOff>22860</xdr:rowOff>
    </xdr:from>
    <xdr:to>
      <xdr:col>15</xdr:col>
      <xdr:colOff>348847</xdr:colOff>
      <xdr:row>63</xdr:row>
      <xdr:rowOff>7620</xdr:rowOff>
    </xdr:to>
    <xdr:pic>
      <xdr:nvPicPr>
        <xdr:cNvPr id="27" name="Obrázek 2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7020" y="11955780"/>
          <a:ext cx="310747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7619</xdr:colOff>
      <xdr:row>63</xdr:row>
      <xdr:rowOff>30480</xdr:rowOff>
    </xdr:from>
    <xdr:to>
      <xdr:col>15</xdr:col>
      <xdr:colOff>243840</xdr:colOff>
      <xdr:row>63</xdr:row>
      <xdr:rowOff>157915</xdr:rowOff>
    </xdr:to>
    <xdr:pic>
      <xdr:nvPicPr>
        <xdr:cNvPr id="30" name="Obrázek 2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39" y="12146280"/>
          <a:ext cx="236221" cy="127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22860</xdr:colOff>
      <xdr:row>64</xdr:row>
      <xdr:rowOff>15240</xdr:rowOff>
    </xdr:from>
    <xdr:to>
      <xdr:col>15</xdr:col>
      <xdr:colOff>480060</xdr:colOff>
      <xdr:row>65</xdr:row>
      <xdr:rowOff>2771</xdr:rowOff>
    </xdr:to>
    <xdr:pic>
      <xdr:nvPicPr>
        <xdr:cNvPr id="31" name="Obrázek 30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780" y="12313920"/>
          <a:ext cx="457200" cy="17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15</xdr:col>
      <xdr:colOff>0</xdr:colOff>
      <xdr:row>60</xdr:row>
      <xdr:rowOff>11430</xdr:rowOff>
    </xdr:from>
    <xdr:ext cx="22860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/>
            <xdr:cNvSpPr txBox="1"/>
          </xdr:nvSpPr>
          <xdr:spPr>
            <a:xfrm>
              <a:off x="6598920" y="11578590"/>
              <a:ext cx="2286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3" name="TextovéPole 2"/>
            <xdr:cNvSpPr txBox="1"/>
          </xdr:nvSpPr>
          <xdr:spPr>
            <a:xfrm>
              <a:off x="6598920" y="11578590"/>
              <a:ext cx="2286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cs-CZ" sz="1100" b="0" i="0">
                  <a:latin typeface="Cambria Math" panose="02040503050406030204" pitchFamily="18" charset="0"/>
                </a:rPr>
                <a:t>𝑥 ̅</a:t>
              </a:r>
              <a:endParaRPr lang="cs-CZ" sz="1100"/>
            </a:p>
          </xdr:txBody>
        </xdr:sp>
      </mc:Fallback>
    </mc:AlternateContent>
    <xdr:clientData/>
  </xdr:oneCellAnchor>
  <xdr:oneCellAnchor>
    <xdr:from>
      <xdr:col>15</xdr:col>
      <xdr:colOff>0</xdr:colOff>
      <xdr:row>61</xdr:row>
      <xdr:rowOff>0</xdr:rowOff>
    </xdr:from>
    <xdr:ext cx="22860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ovéPole 31"/>
            <xdr:cNvSpPr txBox="1"/>
          </xdr:nvSpPr>
          <xdr:spPr>
            <a:xfrm>
              <a:off x="6598920" y="11750040"/>
              <a:ext cx="2286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32" name="TextovéPole 31"/>
            <xdr:cNvSpPr txBox="1"/>
          </xdr:nvSpPr>
          <xdr:spPr>
            <a:xfrm>
              <a:off x="6598920" y="11750040"/>
              <a:ext cx="2286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cs-CZ" sz="1100" b="0" i="0">
                  <a:latin typeface="Cambria Math" panose="02040503050406030204" pitchFamily="18" charset="0"/>
                </a:rPr>
                <a:t>𝑦 ̅</a:t>
              </a:r>
              <a:endParaRPr lang="cs-CZ" sz="1100"/>
            </a:p>
          </xdr:txBody>
        </xdr:sp>
      </mc:Fallback>
    </mc:AlternateContent>
    <xdr:clientData/>
  </xdr:oneCellAnchor>
  <xdr:twoCellAnchor>
    <xdr:from>
      <xdr:col>14</xdr:col>
      <xdr:colOff>15240</xdr:colOff>
      <xdr:row>31</xdr:row>
      <xdr:rowOff>60960</xdr:rowOff>
    </xdr:from>
    <xdr:to>
      <xdr:col>15</xdr:col>
      <xdr:colOff>320040</xdr:colOff>
      <xdr:row>33</xdr:row>
      <xdr:rowOff>111369</xdr:rowOff>
    </xdr:to>
    <xdr:pic>
      <xdr:nvPicPr>
        <xdr:cNvPr id="34" name="Obrázek 33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4560" y="5753100"/>
          <a:ext cx="914400" cy="416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7</xdr:col>
      <xdr:colOff>114300</xdr:colOff>
      <xdr:row>6</xdr:row>
      <xdr:rowOff>175260</xdr:rowOff>
    </xdr:to>
    <xdr:pic>
      <xdr:nvPicPr>
        <xdr:cNvPr id="36" name="Obrázek 35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9720" y="1097280"/>
          <a:ext cx="1143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9</xdr:col>
      <xdr:colOff>7289</xdr:colOff>
      <xdr:row>6</xdr:row>
      <xdr:rowOff>144780</xdr:rowOff>
    </xdr:to>
    <xdr:pic>
      <xdr:nvPicPr>
        <xdr:cNvPr id="37" name="Obrázek 36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9320" y="1097280"/>
          <a:ext cx="616889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45720</xdr:colOff>
      <xdr:row>68</xdr:row>
      <xdr:rowOff>175260</xdr:rowOff>
    </xdr:from>
    <xdr:to>
      <xdr:col>9</xdr:col>
      <xdr:colOff>601980</xdr:colOff>
      <xdr:row>70</xdr:row>
      <xdr:rowOff>5433</xdr:rowOff>
    </xdr:to>
    <xdr:pic>
      <xdr:nvPicPr>
        <xdr:cNvPr id="38" name="Obrázek 37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4640" y="12656820"/>
          <a:ext cx="556260" cy="211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102870</xdr:colOff>
      <xdr:row>6</xdr:row>
      <xdr:rowOff>0</xdr:rowOff>
    </xdr:from>
    <xdr:to>
      <xdr:col>9</xdr:col>
      <xdr:colOff>617220</xdr:colOff>
      <xdr:row>6</xdr:row>
      <xdr:rowOff>152400</xdr:rowOff>
    </xdr:to>
    <xdr:pic>
      <xdr:nvPicPr>
        <xdr:cNvPr id="39" name="Obrázek 38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1790" y="1097280"/>
          <a:ext cx="5143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67</xdr:row>
      <xdr:rowOff>0</xdr:rowOff>
    </xdr:from>
    <xdr:to>
      <xdr:col>15</xdr:col>
      <xdr:colOff>144780</xdr:colOff>
      <xdr:row>67</xdr:row>
      <xdr:rowOff>175260</xdr:rowOff>
    </xdr:to>
    <xdr:pic>
      <xdr:nvPicPr>
        <xdr:cNvPr id="40" name="Obrázek 39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12298680"/>
          <a:ext cx="1447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68</xdr:row>
      <xdr:rowOff>0</xdr:rowOff>
    </xdr:from>
    <xdr:to>
      <xdr:col>15</xdr:col>
      <xdr:colOff>152400</xdr:colOff>
      <xdr:row>69</xdr:row>
      <xdr:rowOff>0</xdr:rowOff>
    </xdr:to>
    <xdr:pic>
      <xdr:nvPicPr>
        <xdr:cNvPr id="41" name="Obrázek 40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12481560"/>
          <a:ext cx="15240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69</xdr:row>
      <xdr:rowOff>0</xdr:rowOff>
    </xdr:from>
    <xdr:to>
      <xdr:col>15</xdr:col>
      <xdr:colOff>137160</xdr:colOff>
      <xdr:row>69</xdr:row>
      <xdr:rowOff>175260</xdr:rowOff>
    </xdr:to>
    <xdr:pic>
      <xdr:nvPicPr>
        <xdr:cNvPr id="42" name="Obrázek 41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12664440"/>
          <a:ext cx="1371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70</xdr:row>
      <xdr:rowOff>0</xdr:rowOff>
    </xdr:from>
    <xdr:to>
      <xdr:col>15</xdr:col>
      <xdr:colOff>137160</xdr:colOff>
      <xdr:row>70</xdr:row>
      <xdr:rowOff>175260</xdr:rowOff>
    </xdr:to>
    <xdr:pic>
      <xdr:nvPicPr>
        <xdr:cNvPr id="43" name="Obrázek 42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12862560"/>
          <a:ext cx="1371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49</xdr:row>
      <xdr:rowOff>0</xdr:rowOff>
    </xdr:from>
    <xdr:to>
      <xdr:col>16</xdr:col>
      <xdr:colOff>777240</xdr:colOff>
      <xdr:row>50</xdr:row>
      <xdr:rowOff>0</xdr:rowOff>
    </xdr:to>
    <xdr:pic>
      <xdr:nvPicPr>
        <xdr:cNvPr id="44" name="Obrázek 43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8983980"/>
          <a:ext cx="138684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46</xdr:row>
      <xdr:rowOff>0</xdr:rowOff>
    </xdr:from>
    <xdr:to>
      <xdr:col>25</xdr:col>
      <xdr:colOff>281940</xdr:colOff>
      <xdr:row>47</xdr:row>
      <xdr:rowOff>0</xdr:rowOff>
    </xdr:to>
    <xdr:pic>
      <xdr:nvPicPr>
        <xdr:cNvPr id="46" name="Obrázek 45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0740" y="8435340"/>
          <a:ext cx="28194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71</xdr:row>
      <xdr:rowOff>0</xdr:rowOff>
    </xdr:from>
    <xdr:to>
      <xdr:col>15</xdr:col>
      <xdr:colOff>449580</xdr:colOff>
      <xdr:row>71</xdr:row>
      <xdr:rowOff>182880</xdr:rowOff>
    </xdr:to>
    <xdr:pic>
      <xdr:nvPicPr>
        <xdr:cNvPr id="45" name="Obrázek 44"/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0200" y="13125450"/>
          <a:ext cx="44958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133350</xdr:colOff>
      <xdr:row>52</xdr:row>
      <xdr:rowOff>6350</xdr:rowOff>
    </xdr:from>
    <xdr:to>
      <xdr:col>15</xdr:col>
      <xdr:colOff>577850</xdr:colOff>
      <xdr:row>53</xdr:row>
      <xdr:rowOff>6350</xdr:rowOff>
    </xdr:to>
    <xdr:pic>
      <xdr:nvPicPr>
        <xdr:cNvPr id="48" name="Obrázek 47"/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3550" y="9601200"/>
          <a:ext cx="4445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146050</xdr:colOff>
      <xdr:row>51</xdr:row>
      <xdr:rowOff>6350</xdr:rowOff>
    </xdr:from>
    <xdr:to>
      <xdr:col>16</xdr:col>
      <xdr:colOff>387350</xdr:colOff>
      <xdr:row>52</xdr:row>
      <xdr:rowOff>0</xdr:rowOff>
    </xdr:to>
    <xdr:pic>
      <xdr:nvPicPr>
        <xdr:cNvPr id="49" name="Obrázek 48"/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250" y="9417050"/>
          <a:ext cx="85090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chmi.cz/historicka-data/pocasi/zakladni-informace" TargetMode="External"/><Relationship Id="rId1" Type="http://schemas.openxmlformats.org/officeDocument/2006/relationships/hyperlink" Target="https://exceltown.com/navody/pokrocila-analyza-regrese-korelace/percentily-a-prace-s-nimi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hmi.cz/historicka-data/pocasi/zakladni-informace" TargetMode="External"/><Relationship Id="rId1" Type="http://schemas.openxmlformats.org/officeDocument/2006/relationships/hyperlink" Target="https://exceltown.com/navody/pokrocila-analyza-regrese-korelace/percentily-a-prace-s-nimi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98"/>
  <sheetViews>
    <sheetView topLeftCell="A89" workbookViewId="0">
      <selection activeCell="D105" sqref="D105"/>
    </sheetView>
  </sheetViews>
  <sheetFormatPr defaultRowHeight="14.5" x14ac:dyDescent="0.35"/>
  <cols>
    <col min="1" max="1" width="28.36328125" customWidth="1"/>
    <col min="2" max="2" width="13.08984375" customWidth="1"/>
    <col min="4" max="4" width="11.1796875" bestFit="1" customWidth="1"/>
    <col min="5" max="5" width="17.453125" customWidth="1"/>
    <col min="17" max="17" width="12.08984375" customWidth="1"/>
    <col min="18" max="18" width="12.90625" customWidth="1"/>
    <col min="19" max="19" width="12.08984375" customWidth="1"/>
    <col min="30" max="30" width="34" bestFit="1" customWidth="1"/>
  </cols>
  <sheetData>
    <row r="1" spans="1:19" x14ac:dyDescent="0.35">
      <c r="A1" s="5" t="s">
        <v>42</v>
      </c>
      <c r="H1" s="5"/>
    </row>
    <row r="2" spans="1:19" x14ac:dyDescent="0.35">
      <c r="A2" t="s">
        <v>15</v>
      </c>
      <c r="B2" s="4" t="s">
        <v>79</v>
      </c>
      <c r="I2" s="5"/>
    </row>
    <row r="3" spans="1:19" x14ac:dyDescent="0.35">
      <c r="A3" t="s">
        <v>31</v>
      </c>
      <c r="B3" s="4" t="s">
        <v>32</v>
      </c>
      <c r="I3" s="5"/>
    </row>
    <row r="4" spans="1:19" x14ac:dyDescent="0.35">
      <c r="A4" t="s">
        <v>87</v>
      </c>
      <c r="B4" s="47" t="s">
        <v>88</v>
      </c>
      <c r="C4" s="47"/>
      <c r="D4" s="47"/>
      <c r="E4" t="s">
        <v>90</v>
      </c>
      <c r="I4" s="5"/>
    </row>
    <row r="5" spans="1:19" x14ac:dyDescent="0.35">
      <c r="B5" t="s">
        <v>91</v>
      </c>
      <c r="I5" s="5"/>
    </row>
    <row r="6" spans="1:19" x14ac:dyDescent="0.35">
      <c r="B6" t="s">
        <v>96</v>
      </c>
      <c r="I6" s="5"/>
    </row>
    <row r="7" spans="1:19" x14ac:dyDescent="0.35">
      <c r="A7" s="5" t="s">
        <v>19</v>
      </c>
      <c r="B7" t="s">
        <v>22</v>
      </c>
    </row>
    <row r="8" spans="1:19" x14ac:dyDescent="0.35">
      <c r="C8" s="1" t="s">
        <v>0</v>
      </c>
      <c r="D8" s="1" t="s">
        <v>1</v>
      </c>
      <c r="E8" s="1" t="s">
        <v>2</v>
      </c>
      <c r="F8" s="1" t="s">
        <v>3</v>
      </c>
      <c r="G8" t="s">
        <v>4</v>
      </c>
      <c r="H8" t="s">
        <v>5</v>
      </c>
      <c r="I8" t="s">
        <v>6</v>
      </c>
      <c r="J8" t="s">
        <v>7</v>
      </c>
      <c r="K8" t="s">
        <v>8</v>
      </c>
      <c r="L8" t="s">
        <v>9</v>
      </c>
      <c r="M8" t="s">
        <v>10</v>
      </c>
      <c r="N8" t="s">
        <v>11</v>
      </c>
      <c r="O8" t="s">
        <v>12</v>
      </c>
      <c r="P8" s="5" t="s">
        <v>13</v>
      </c>
      <c r="R8" s="19" t="s">
        <v>80</v>
      </c>
    </row>
    <row r="9" spans="1:19" x14ac:dyDescent="0.35">
      <c r="B9" t="s">
        <v>16</v>
      </c>
      <c r="C9" s="1"/>
      <c r="D9" s="1"/>
      <c r="E9" s="1"/>
      <c r="F9" s="1"/>
      <c r="P9" s="5"/>
      <c r="Q9" s="5"/>
      <c r="R9" s="19" t="s">
        <v>55</v>
      </c>
      <c r="S9" s="5"/>
    </row>
    <row r="10" spans="1:19" x14ac:dyDescent="0.35">
      <c r="B10">
        <v>1</v>
      </c>
      <c r="C10" s="3">
        <v>1963</v>
      </c>
      <c r="D10" s="2">
        <v>-8.9</v>
      </c>
      <c r="E10" s="2">
        <v>-6.9</v>
      </c>
      <c r="F10" s="2">
        <v>0.6</v>
      </c>
      <c r="G10">
        <v>8.1</v>
      </c>
      <c r="H10">
        <v>12</v>
      </c>
      <c r="I10">
        <v>16</v>
      </c>
      <c r="J10">
        <v>18</v>
      </c>
      <c r="K10">
        <v>16.5</v>
      </c>
      <c r="L10">
        <v>13.8</v>
      </c>
      <c r="M10">
        <v>7.4</v>
      </c>
      <c r="N10">
        <v>6.4</v>
      </c>
      <c r="O10">
        <v>-5.6</v>
      </c>
      <c r="P10" s="39"/>
      <c r="Q10" s="21"/>
      <c r="R10" s="53"/>
      <c r="S10" s="5"/>
    </row>
    <row r="11" spans="1:19" x14ac:dyDescent="0.35">
      <c r="B11">
        <v>2</v>
      </c>
      <c r="C11" s="3">
        <v>1987</v>
      </c>
      <c r="D11" s="2">
        <v>-8.1</v>
      </c>
      <c r="E11" s="2">
        <v>-1.8</v>
      </c>
      <c r="F11" s="2">
        <v>-2.5</v>
      </c>
      <c r="G11">
        <v>7.9</v>
      </c>
      <c r="H11">
        <v>10.3</v>
      </c>
      <c r="I11">
        <v>14.6</v>
      </c>
      <c r="J11">
        <v>17.3</v>
      </c>
      <c r="K11">
        <v>14.8</v>
      </c>
      <c r="L11">
        <v>14.4</v>
      </c>
      <c r="M11">
        <v>8.5</v>
      </c>
      <c r="N11">
        <v>3.6</v>
      </c>
      <c r="O11">
        <v>0.3</v>
      </c>
      <c r="P11" s="39"/>
      <c r="Q11" s="21"/>
      <c r="R11" s="53"/>
      <c r="S11" s="5"/>
    </row>
    <row r="12" spans="1:19" x14ac:dyDescent="0.35">
      <c r="B12">
        <v>3</v>
      </c>
      <c r="C12" s="3">
        <v>1985</v>
      </c>
      <c r="D12" s="2">
        <v>-7.9</v>
      </c>
      <c r="E12" s="2">
        <v>-5.8</v>
      </c>
      <c r="F12" s="2">
        <v>2.1</v>
      </c>
      <c r="G12">
        <v>7</v>
      </c>
      <c r="H12">
        <v>13.5</v>
      </c>
      <c r="I12">
        <v>13</v>
      </c>
      <c r="J12">
        <v>17.2</v>
      </c>
      <c r="K12">
        <v>16.5</v>
      </c>
      <c r="L12">
        <v>12.6</v>
      </c>
      <c r="M12">
        <v>7.4</v>
      </c>
      <c r="N12">
        <v>-0.2</v>
      </c>
      <c r="O12">
        <v>2</v>
      </c>
      <c r="P12" s="39"/>
      <c r="Q12" s="5"/>
      <c r="R12" s="53"/>
      <c r="S12" s="5"/>
    </row>
    <row r="13" spans="1:19" x14ac:dyDescent="0.35">
      <c r="B13">
        <v>4</v>
      </c>
      <c r="C13" s="3">
        <v>2006</v>
      </c>
      <c r="D13" s="2">
        <v>-6</v>
      </c>
      <c r="E13" s="2">
        <v>-3</v>
      </c>
      <c r="F13" s="2">
        <v>0.1</v>
      </c>
      <c r="G13">
        <v>8.1</v>
      </c>
      <c r="H13">
        <v>12.7</v>
      </c>
      <c r="I13">
        <v>16.899999999999999</v>
      </c>
      <c r="J13">
        <v>21.3</v>
      </c>
      <c r="K13">
        <v>15.1</v>
      </c>
      <c r="L13">
        <v>15.5</v>
      </c>
      <c r="M13">
        <v>10.1</v>
      </c>
      <c r="N13">
        <v>5.6</v>
      </c>
      <c r="O13">
        <v>2.2999999999999998</v>
      </c>
      <c r="P13" s="39"/>
      <c r="Q13" s="5"/>
      <c r="R13" s="53"/>
      <c r="S13" s="5"/>
    </row>
    <row r="14" spans="1:19" x14ac:dyDescent="0.35">
      <c r="B14">
        <v>5</v>
      </c>
      <c r="C14" s="3">
        <v>1964</v>
      </c>
      <c r="D14" s="2">
        <v>-5.9</v>
      </c>
      <c r="E14" s="2">
        <v>-2.2999999999999998</v>
      </c>
      <c r="F14" s="2">
        <v>-1.2</v>
      </c>
      <c r="G14">
        <v>8.3000000000000007</v>
      </c>
      <c r="H14">
        <v>12.8</v>
      </c>
      <c r="I14">
        <v>17.5</v>
      </c>
      <c r="J14">
        <v>17.8</v>
      </c>
      <c r="K14">
        <v>15.1</v>
      </c>
      <c r="L14">
        <v>12.6</v>
      </c>
      <c r="M14">
        <v>6.7</v>
      </c>
      <c r="N14">
        <v>3.7</v>
      </c>
      <c r="O14">
        <v>-1.7</v>
      </c>
      <c r="P14" s="39"/>
      <c r="Q14" s="5"/>
      <c r="R14" s="53"/>
      <c r="S14" s="5"/>
    </row>
    <row r="15" spans="1:19" x14ac:dyDescent="0.35">
      <c r="B15">
        <v>6</v>
      </c>
      <c r="C15" s="3">
        <v>1979</v>
      </c>
      <c r="D15" s="2">
        <v>-5.8</v>
      </c>
      <c r="E15" s="2">
        <v>-2</v>
      </c>
      <c r="F15" s="2">
        <v>3.3</v>
      </c>
      <c r="G15">
        <v>5.9</v>
      </c>
      <c r="H15">
        <v>13</v>
      </c>
      <c r="I15">
        <v>17.600000000000001</v>
      </c>
      <c r="J15">
        <v>14.6</v>
      </c>
      <c r="K15">
        <v>15.5</v>
      </c>
      <c r="L15">
        <v>12.6</v>
      </c>
      <c r="M15">
        <v>6.6</v>
      </c>
      <c r="N15">
        <v>2.5</v>
      </c>
      <c r="O15">
        <v>2.6</v>
      </c>
      <c r="P15" s="39"/>
      <c r="Q15" s="5"/>
      <c r="R15" s="53"/>
      <c r="S15" s="5"/>
    </row>
    <row r="16" spans="1:19" x14ac:dyDescent="0.35">
      <c r="B16">
        <v>7</v>
      </c>
      <c r="C16" s="3">
        <v>2017</v>
      </c>
      <c r="D16" s="2">
        <v>-5.6</v>
      </c>
      <c r="E16" s="2">
        <v>1.1000000000000001</v>
      </c>
      <c r="F16" s="2">
        <v>5.9</v>
      </c>
      <c r="G16">
        <v>6.9</v>
      </c>
      <c r="H16">
        <v>13.8</v>
      </c>
      <c r="I16">
        <v>18.2</v>
      </c>
      <c r="J16">
        <v>18.5</v>
      </c>
      <c r="K16">
        <v>18.8</v>
      </c>
      <c r="L16">
        <v>11.8</v>
      </c>
      <c r="M16">
        <v>9.5</v>
      </c>
      <c r="N16">
        <v>3.7</v>
      </c>
      <c r="O16">
        <v>0.8</v>
      </c>
      <c r="P16" s="39"/>
      <c r="Q16" s="5"/>
      <c r="R16" s="53"/>
      <c r="S16" s="5"/>
    </row>
    <row r="17" spans="2:19" x14ac:dyDescent="0.35">
      <c r="B17">
        <v>8</v>
      </c>
      <c r="C17" s="3">
        <v>1966</v>
      </c>
      <c r="D17" s="2">
        <v>-5.4</v>
      </c>
      <c r="E17" s="2">
        <v>3.7</v>
      </c>
      <c r="F17" s="2">
        <v>2.2000000000000002</v>
      </c>
      <c r="G17">
        <v>9.1</v>
      </c>
      <c r="H17">
        <v>12.4</v>
      </c>
      <c r="I17">
        <v>16.2</v>
      </c>
      <c r="J17">
        <v>15.9</v>
      </c>
      <c r="K17">
        <v>15.3</v>
      </c>
      <c r="L17">
        <v>12.4</v>
      </c>
      <c r="M17">
        <v>11.3</v>
      </c>
      <c r="N17">
        <v>1.8</v>
      </c>
      <c r="O17">
        <v>-0.1</v>
      </c>
      <c r="P17" s="39"/>
      <c r="Q17" s="5"/>
      <c r="R17" s="53"/>
      <c r="S17" s="5"/>
    </row>
    <row r="18" spans="2:19" x14ac:dyDescent="0.35">
      <c r="B18">
        <v>9</v>
      </c>
      <c r="C18" s="3">
        <v>1982</v>
      </c>
      <c r="D18" s="2">
        <v>-5.4</v>
      </c>
      <c r="E18" s="2">
        <v>-2.4</v>
      </c>
      <c r="F18" s="2">
        <v>3.4</v>
      </c>
      <c r="G18">
        <v>5.0999999999999996</v>
      </c>
      <c r="H18">
        <v>12.8</v>
      </c>
      <c r="I18">
        <v>16.2</v>
      </c>
      <c r="J18">
        <v>18.2</v>
      </c>
      <c r="K18">
        <v>17.2</v>
      </c>
      <c r="L18">
        <v>15.4</v>
      </c>
      <c r="M18">
        <v>8.8000000000000007</v>
      </c>
      <c r="N18">
        <v>3.8</v>
      </c>
      <c r="O18">
        <v>0.7</v>
      </c>
      <c r="P18" s="39"/>
      <c r="Q18" s="5"/>
      <c r="R18" s="53"/>
      <c r="S18" s="5"/>
    </row>
    <row r="19" spans="2:19" x14ac:dyDescent="0.35">
      <c r="B19">
        <v>10</v>
      </c>
      <c r="C19" s="3">
        <v>1980</v>
      </c>
      <c r="D19" s="2">
        <v>-5.0999999999999996</v>
      </c>
      <c r="E19" s="2">
        <v>0.5</v>
      </c>
      <c r="F19" s="2">
        <v>1.7</v>
      </c>
      <c r="G19">
        <v>4.5999999999999996</v>
      </c>
      <c r="H19">
        <v>9.6999999999999993</v>
      </c>
      <c r="I19">
        <v>14.4</v>
      </c>
      <c r="J19">
        <v>14.7</v>
      </c>
      <c r="K19">
        <v>15.9</v>
      </c>
      <c r="L19">
        <v>12.2</v>
      </c>
      <c r="M19">
        <v>7</v>
      </c>
      <c r="N19">
        <v>1.3</v>
      </c>
      <c r="O19">
        <v>-1.3</v>
      </c>
      <c r="P19" s="39"/>
      <c r="Q19" s="5"/>
      <c r="R19" s="53"/>
      <c r="S19" s="5"/>
    </row>
    <row r="20" spans="2:19" x14ac:dyDescent="0.35">
      <c r="B20">
        <v>11</v>
      </c>
      <c r="C20" s="3">
        <v>2010</v>
      </c>
      <c r="D20" s="2">
        <v>-5</v>
      </c>
      <c r="E20" s="2">
        <v>-1.8</v>
      </c>
      <c r="F20" s="2">
        <v>2.7</v>
      </c>
      <c r="G20">
        <v>8.1</v>
      </c>
      <c r="H20">
        <v>11.5</v>
      </c>
      <c r="I20">
        <v>16.600000000000001</v>
      </c>
      <c r="J20">
        <v>20</v>
      </c>
      <c r="K20">
        <v>17</v>
      </c>
      <c r="L20">
        <v>11.3</v>
      </c>
      <c r="M20">
        <v>6.1</v>
      </c>
      <c r="N20">
        <v>5</v>
      </c>
      <c r="O20">
        <v>-4.9000000000000004</v>
      </c>
      <c r="P20" s="39"/>
      <c r="Q20" s="5"/>
      <c r="R20" s="53"/>
      <c r="S20" s="5"/>
    </row>
    <row r="21" spans="2:19" x14ac:dyDescent="0.35">
      <c r="B21">
        <v>12</v>
      </c>
      <c r="C21" s="3">
        <v>1996</v>
      </c>
      <c r="D21" s="2">
        <v>-4.7</v>
      </c>
      <c r="E21" s="2">
        <v>-4.8</v>
      </c>
      <c r="F21" s="2">
        <v>-1</v>
      </c>
      <c r="G21">
        <v>7.5</v>
      </c>
      <c r="H21">
        <v>12.5</v>
      </c>
      <c r="I21">
        <v>16</v>
      </c>
      <c r="J21">
        <v>15.6</v>
      </c>
      <c r="K21">
        <v>16.399999999999999</v>
      </c>
      <c r="L21">
        <v>9.6999999999999993</v>
      </c>
      <c r="M21">
        <v>8.8000000000000007</v>
      </c>
      <c r="N21">
        <v>4.3</v>
      </c>
      <c r="O21">
        <v>-5.0999999999999996</v>
      </c>
      <c r="P21" s="39"/>
      <c r="Q21" s="5"/>
      <c r="R21" s="53"/>
      <c r="S21" s="5"/>
    </row>
    <row r="22" spans="2:19" x14ac:dyDescent="0.35">
      <c r="B22">
        <v>13</v>
      </c>
      <c r="C22" s="3">
        <v>1997</v>
      </c>
      <c r="D22" s="2">
        <v>-4.5</v>
      </c>
      <c r="E22" s="2">
        <v>1.4</v>
      </c>
      <c r="F22" s="2">
        <v>3.6</v>
      </c>
      <c r="G22">
        <v>4.7</v>
      </c>
      <c r="H22">
        <v>13.1</v>
      </c>
      <c r="I22">
        <v>16.100000000000001</v>
      </c>
      <c r="J22">
        <v>16.5</v>
      </c>
      <c r="K22">
        <v>18.2</v>
      </c>
      <c r="L22">
        <v>12.7</v>
      </c>
      <c r="M22">
        <v>5.7</v>
      </c>
      <c r="N22">
        <v>2.7</v>
      </c>
      <c r="O22">
        <v>0.7</v>
      </c>
      <c r="P22" s="39"/>
      <c r="Q22" s="5"/>
      <c r="R22" s="53"/>
      <c r="S22" s="5"/>
    </row>
    <row r="23" spans="2:19" x14ac:dyDescent="0.35">
      <c r="B23">
        <v>14</v>
      </c>
      <c r="C23" s="3">
        <v>1981</v>
      </c>
      <c r="D23" s="2">
        <v>-4.0999999999999996</v>
      </c>
      <c r="E23" s="2">
        <v>-1.5</v>
      </c>
      <c r="F23" s="2">
        <v>5.8</v>
      </c>
      <c r="G23">
        <v>6.6</v>
      </c>
      <c r="H23">
        <v>12.9</v>
      </c>
      <c r="I23">
        <v>16.100000000000001</v>
      </c>
      <c r="J23">
        <v>16.100000000000001</v>
      </c>
      <c r="K23">
        <v>16.3</v>
      </c>
      <c r="L23">
        <v>13.3</v>
      </c>
      <c r="M23">
        <v>8</v>
      </c>
      <c r="N23">
        <v>3</v>
      </c>
      <c r="O23">
        <v>-3.3</v>
      </c>
      <c r="P23" s="39"/>
      <c r="Q23" s="5"/>
      <c r="R23" s="53"/>
      <c r="S23" s="5"/>
    </row>
    <row r="24" spans="2:19" x14ac:dyDescent="0.35">
      <c r="B24">
        <v>15</v>
      </c>
      <c r="C24" s="3">
        <v>2009</v>
      </c>
      <c r="D24" s="2">
        <v>-4</v>
      </c>
      <c r="E24" s="2">
        <v>-1</v>
      </c>
      <c r="F24" s="2">
        <v>3.2</v>
      </c>
      <c r="G24">
        <v>12</v>
      </c>
      <c r="H24">
        <v>13.3</v>
      </c>
      <c r="I24">
        <v>14.9</v>
      </c>
      <c r="J24">
        <v>18.100000000000001</v>
      </c>
      <c r="K24">
        <v>18.399999999999999</v>
      </c>
      <c r="L24">
        <v>14.7</v>
      </c>
      <c r="M24">
        <v>7.2</v>
      </c>
      <c r="N24">
        <v>5.5</v>
      </c>
      <c r="O24">
        <v>-1</v>
      </c>
      <c r="P24" s="39"/>
      <c r="Q24" s="5"/>
      <c r="R24" s="53"/>
      <c r="S24" s="5"/>
    </row>
    <row r="25" spans="2:19" x14ac:dyDescent="0.35">
      <c r="B25">
        <v>16</v>
      </c>
      <c r="C25" s="3">
        <v>1970</v>
      </c>
      <c r="D25" s="2">
        <v>-3.9</v>
      </c>
      <c r="E25" s="2">
        <v>-2.7</v>
      </c>
      <c r="F25" s="2">
        <v>0.3</v>
      </c>
      <c r="G25">
        <v>5.7</v>
      </c>
      <c r="H25">
        <v>10.6</v>
      </c>
      <c r="I25">
        <v>16.3</v>
      </c>
      <c r="J25">
        <v>16.7</v>
      </c>
      <c r="K25">
        <v>16.3</v>
      </c>
      <c r="L25">
        <v>11.9</v>
      </c>
      <c r="M25">
        <v>7.4</v>
      </c>
      <c r="N25">
        <v>4.7</v>
      </c>
      <c r="O25">
        <v>-1.1000000000000001</v>
      </c>
      <c r="P25" s="39"/>
      <c r="Q25" s="5"/>
      <c r="R25" s="53"/>
      <c r="S25" s="5"/>
    </row>
    <row r="26" spans="2:19" x14ac:dyDescent="0.35">
      <c r="B26">
        <v>17</v>
      </c>
      <c r="C26" s="3">
        <v>1972</v>
      </c>
      <c r="D26" s="2">
        <v>-3.9</v>
      </c>
      <c r="E26" s="2">
        <v>1</v>
      </c>
      <c r="F26" s="2">
        <v>4.5999999999999996</v>
      </c>
      <c r="G26">
        <v>6.7</v>
      </c>
      <c r="H26">
        <v>11.7</v>
      </c>
      <c r="I26">
        <v>15.5</v>
      </c>
      <c r="J26">
        <v>17.8</v>
      </c>
      <c r="K26">
        <v>15.7</v>
      </c>
      <c r="L26">
        <v>10.199999999999999</v>
      </c>
      <c r="M26">
        <v>5.3</v>
      </c>
      <c r="N26">
        <v>3.2</v>
      </c>
      <c r="O26">
        <v>-1.3</v>
      </c>
      <c r="P26" s="39"/>
      <c r="Q26" s="5"/>
      <c r="R26" s="53"/>
      <c r="S26" s="5"/>
    </row>
    <row r="27" spans="2:19" ht="16.25" customHeight="1" x14ac:dyDescent="0.35">
      <c r="B27">
        <v>18</v>
      </c>
      <c r="C27" s="3">
        <v>2004</v>
      </c>
      <c r="D27" s="2">
        <v>-3.9</v>
      </c>
      <c r="E27" s="2">
        <v>0.4</v>
      </c>
      <c r="F27" s="2">
        <v>2.4</v>
      </c>
      <c r="G27">
        <v>8.6999999999999993</v>
      </c>
      <c r="H27">
        <v>11.3</v>
      </c>
      <c r="I27">
        <v>15.3</v>
      </c>
      <c r="J27">
        <v>17.100000000000001</v>
      </c>
      <c r="K27">
        <v>18.100000000000001</v>
      </c>
      <c r="L27">
        <v>12.8</v>
      </c>
      <c r="M27">
        <v>9.1999999999999993</v>
      </c>
      <c r="N27">
        <v>3.2</v>
      </c>
      <c r="O27">
        <v>-0.7</v>
      </c>
      <c r="P27" s="39"/>
      <c r="Q27" s="5"/>
      <c r="R27" s="53"/>
      <c r="S27" s="5"/>
    </row>
    <row r="28" spans="2:19" x14ac:dyDescent="0.35">
      <c r="B28">
        <v>19</v>
      </c>
      <c r="C28" s="3">
        <v>1968</v>
      </c>
      <c r="D28" s="2">
        <v>-3.7</v>
      </c>
      <c r="E28" s="2">
        <v>-0.2</v>
      </c>
      <c r="F28" s="2">
        <v>3.3</v>
      </c>
      <c r="G28">
        <v>8.5</v>
      </c>
      <c r="H28">
        <v>11.2</v>
      </c>
      <c r="I28">
        <v>16.2</v>
      </c>
      <c r="J28">
        <v>16.100000000000001</v>
      </c>
      <c r="K28">
        <v>15.7</v>
      </c>
      <c r="L28">
        <v>12.6</v>
      </c>
      <c r="M28">
        <v>8.4</v>
      </c>
      <c r="N28">
        <v>3.4</v>
      </c>
      <c r="O28">
        <v>-3.7</v>
      </c>
      <c r="P28" s="39"/>
      <c r="Q28" s="5"/>
      <c r="R28" s="53"/>
      <c r="S28" s="5"/>
    </row>
    <row r="29" spans="2:19" x14ac:dyDescent="0.35">
      <c r="B29">
        <v>20</v>
      </c>
      <c r="C29" s="3">
        <v>1971</v>
      </c>
      <c r="D29" s="2">
        <v>-3.6</v>
      </c>
      <c r="E29" s="2">
        <v>-0.2</v>
      </c>
      <c r="F29" s="2">
        <v>-0.3</v>
      </c>
      <c r="G29">
        <v>8</v>
      </c>
      <c r="H29">
        <v>13.7</v>
      </c>
      <c r="I29">
        <v>13.8</v>
      </c>
      <c r="J29">
        <v>17.7</v>
      </c>
      <c r="K29">
        <v>18.399999999999999</v>
      </c>
      <c r="L29">
        <v>10.7</v>
      </c>
      <c r="M29">
        <v>7.1</v>
      </c>
      <c r="N29">
        <v>2.1</v>
      </c>
      <c r="O29">
        <v>2.1</v>
      </c>
      <c r="P29" s="39"/>
      <c r="Q29" s="5"/>
      <c r="R29" s="53"/>
      <c r="S29" s="5"/>
    </row>
    <row r="30" spans="2:19" x14ac:dyDescent="0.35">
      <c r="B30">
        <v>21</v>
      </c>
      <c r="C30" s="3">
        <v>1961</v>
      </c>
      <c r="D30" s="2">
        <v>-3.4</v>
      </c>
      <c r="E30" s="2">
        <v>1.7</v>
      </c>
      <c r="F30" s="2">
        <v>5.0999999999999996</v>
      </c>
      <c r="G30">
        <v>10.7</v>
      </c>
      <c r="H30">
        <v>10.199999999999999</v>
      </c>
      <c r="I30">
        <v>16.2</v>
      </c>
      <c r="J30">
        <v>15.2</v>
      </c>
      <c r="K30">
        <v>15.7</v>
      </c>
      <c r="L30">
        <v>15</v>
      </c>
      <c r="M30">
        <v>9.4</v>
      </c>
      <c r="N30">
        <v>2.7</v>
      </c>
      <c r="O30">
        <v>-3.2</v>
      </c>
      <c r="P30" s="39"/>
      <c r="Q30" s="5"/>
      <c r="R30" s="53"/>
      <c r="S30" s="5"/>
    </row>
    <row r="31" spans="2:19" x14ac:dyDescent="0.35">
      <c r="B31">
        <v>22</v>
      </c>
      <c r="C31" s="3">
        <v>1969</v>
      </c>
      <c r="D31" s="2">
        <v>-2.9</v>
      </c>
      <c r="E31" s="2">
        <v>-2.9</v>
      </c>
      <c r="F31" s="2">
        <v>-0.4</v>
      </c>
      <c r="G31">
        <v>6.7</v>
      </c>
      <c r="H31">
        <v>14.2</v>
      </c>
      <c r="I31">
        <v>14.8</v>
      </c>
      <c r="J31">
        <v>17.899999999999999</v>
      </c>
      <c r="K31">
        <v>15.5</v>
      </c>
      <c r="L31">
        <v>13.1</v>
      </c>
      <c r="M31">
        <v>8.8000000000000007</v>
      </c>
      <c r="N31">
        <v>4.2</v>
      </c>
      <c r="O31">
        <v>-6.3</v>
      </c>
      <c r="P31" s="39"/>
      <c r="Q31" s="5"/>
      <c r="R31" s="53"/>
      <c r="S31" s="5"/>
    </row>
    <row r="32" spans="2:19" x14ac:dyDescent="0.35">
      <c r="B32">
        <v>23</v>
      </c>
      <c r="C32" s="3">
        <v>1967</v>
      </c>
      <c r="D32" s="2">
        <v>-2.5</v>
      </c>
      <c r="E32" s="2">
        <v>0.4</v>
      </c>
      <c r="F32" s="2">
        <v>4.0999999999999996</v>
      </c>
      <c r="G32">
        <v>6.5</v>
      </c>
      <c r="H32">
        <v>12.6</v>
      </c>
      <c r="I32">
        <v>15</v>
      </c>
      <c r="J32">
        <v>18.5</v>
      </c>
      <c r="K32">
        <v>16.2</v>
      </c>
      <c r="L32">
        <v>13.8</v>
      </c>
      <c r="M32">
        <v>10.3</v>
      </c>
      <c r="N32">
        <v>2.6</v>
      </c>
      <c r="O32">
        <v>-1.5</v>
      </c>
      <c r="P32" s="39"/>
      <c r="Q32" s="5"/>
      <c r="R32" s="53"/>
      <c r="S32" s="5"/>
    </row>
    <row r="33" spans="2:19" x14ac:dyDescent="0.35">
      <c r="B33">
        <v>24</v>
      </c>
      <c r="C33" s="3">
        <v>2000</v>
      </c>
      <c r="D33" s="2">
        <v>-2.4</v>
      </c>
      <c r="E33" s="2">
        <v>2.1</v>
      </c>
      <c r="F33" s="2">
        <v>3.5</v>
      </c>
      <c r="G33">
        <v>10.9</v>
      </c>
      <c r="H33">
        <v>14.7</v>
      </c>
      <c r="I33">
        <v>17.3</v>
      </c>
      <c r="J33">
        <v>15.4</v>
      </c>
      <c r="K33">
        <v>18.399999999999999</v>
      </c>
      <c r="L33">
        <v>12.6</v>
      </c>
      <c r="M33">
        <v>10.8</v>
      </c>
      <c r="N33">
        <v>5.4</v>
      </c>
      <c r="O33">
        <v>0.6</v>
      </c>
      <c r="P33" s="39"/>
      <c r="Q33" s="5"/>
      <c r="R33" s="53"/>
      <c r="S33" s="5"/>
    </row>
    <row r="34" spans="2:19" x14ac:dyDescent="0.35">
      <c r="B34">
        <v>25</v>
      </c>
      <c r="C34" s="3">
        <v>2003</v>
      </c>
      <c r="D34" s="2">
        <v>-2.4</v>
      </c>
      <c r="E34" s="2">
        <v>-4.4000000000000004</v>
      </c>
      <c r="F34" s="2">
        <v>3.5</v>
      </c>
      <c r="G34">
        <v>7.1</v>
      </c>
      <c r="H34">
        <v>15</v>
      </c>
      <c r="I34">
        <v>19.399999999999999</v>
      </c>
      <c r="J34">
        <v>18.399999999999999</v>
      </c>
      <c r="K34">
        <v>20.100000000000001</v>
      </c>
      <c r="L34">
        <v>13.2</v>
      </c>
      <c r="M34">
        <v>4.9000000000000004</v>
      </c>
      <c r="N34">
        <v>4.5999999999999996</v>
      </c>
      <c r="O34">
        <v>-0.6</v>
      </c>
      <c r="P34" s="39"/>
      <c r="Q34" s="5"/>
      <c r="R34" s="53"/>
      <c r="S34" s="5"/>
    </row>
    <row r="35" spans="2:19" x14ac:dyDescent="0.35">
      <c r="B35">
        <v>26</v>
      </c>
      <c r="C35" s="3">
        <v>1995</v>
      </c>
      <c r="D35" s="2">
        <v>-2</v>
      </c>
      <c r="E35" s="2">
        <v>3.1</v>
      </c>
      <c r="F35" s="2">
        <v>2</v>
      </c>
      <c r="G35">
        <v>8</v>
      </c>
      <c r="H35">
        <v>12.1</v>
      </c>
      <c r="I35">
        <v>14.5</v>
      </c>
      <c r="J35">
        <v>20</v>
      </c>
      <c r="K35">
        <v>17.2</v>
      </c>
      <c r="L35">
        <v>11.9</v>
      </c>
      <c r="M35">
        <v>9.9</v>
      </c>
      <c r="N35">
        <v>0.3</v>
      </c>
      <c r="O35">
        <v>-2.7</v>
      </c>
      <c r="P35" s="39"/>
      <c r="Q35" s="5"/>
      <c r="R35" s="53"/>
      <c r="S35" s="5"/>
    </row>
    <row r="36" spans="2:19" x14ac:dyDescent="0.35">
      <c r="B36">
        <v>27</v>
      </c>
      <c r="C36" s="3">
        <v>2013</v>
      </c>
      <c r="D36" s="2">
        <v>-1.9</v>
      </c>
      <c r="E36" s="2">
        <v>-1.4</v>
      </c>
      <c r="F36" s="2">
        <v>-0.7</v>
      </c>
      <c r="G36">
        <v>8.1</v>
      </c>
      <c r="H36">
        <v>12</v>
      </c>
      <c r="I36">
        <v>15.8</v>
      </c>
      <c r="J36">
        <v>19.399999999999999</v>
      </c>
      <c r="K36">
        <v>17.7</v>
      </c>
      <c r="L36">
        <v>11.8</v>
      </c>
      <c r="M36">
        <v>9</v>
      </c>
      <c r="N36">
        <v>4.0999999999999996</v>
      </c>
      <c r="O36">
        <v>1.2</v>
      </c>
      <c r="P36" s="39"/>
      <c r="Q36" s="5"/>
      <c r="R36" s="53"/>
      <c r="S36" s="5"/>
    </row>
    <row r="37" spans="2:19" x14ac:dyDescent="0.35">
      <c r="B37">
        <v>28</v>
      </c>
      <c r="C37" s="3">
        <v>1973</v>
      </c>
      <c r="D37" s="2">
        <v>-1.8</v>
      </c>
      <c r="E37" s="2">
        <v>-0.2</v>
      </c>
      <c r="F37" s="2">
        <v>3.1</v>
      </c>
      <c r="G37">
        <v>4.9000000000000004</v>
      </c>
      <c r="H37">
        <v>12.3</v>
      </c>
      <c r="I37">
        <v>15.3</v>
      </c>
      <c r="J37">
        <v>16.600000000000001</v>
      </c>
      <c r="K37">
        <v>17.100000000000001</v>
      </c>
      <c r="L37">
        <v>13.7</v>
      </c>
      <c r="M37">
        <v>6</v>
      </c>
      <c r="N37">
        <v>1.1000000000000001</v>
      </c>
      <c r="O37">
        <v>-1.5</v>
      </c>
      <c r="P37" s="39"/>
      <c r="Q37" s="5"/>
      <c r="R37" s="53"/>
      <c r="S37" s="5"/>
    </row>
    <row r="38" spans="2:19" x14ac:dyDescent="0.35">
      <c r="B38">
        <v>29</v>
      </c>
      <c r="C38" s="3">
        <v>1977</v>
      </c>
      <c r="D38" s="2">
        <v>-1.8</v>
      </c>
      <c r="E38" s="2">
        <v>0.8</v>
      </c>
      <c r="F38" s="2">
        <v>5.4</v>
      </c>
      <c r="G38">
        <v>5.4</v>
      </c>
      <c r="H38">
        <v>11.9</v>
      </c>
      <c r="I38">
        <v>16</v>
      </c>
      <c r="J38">
        <v>16.100000000000001</v>
      </c>
      <c r="K38">
        <v>15.6</v>
      </c>
      <c r="L38">
        <v>10.7</v>
      </c>
      <c r="M38">
        <v>8.8000000000000007</v>
      </c>
      <c r="N38">
        <v>3.8</v>
      </c>
      <c r="O38">
        <v>-1.2</v>
      </c>
      <c r="P38" s="39"/>
      <c r="Q38" s="5"/>
      <c r="R38" s="53"/>
      <c r="S38" s="5"/>
    </row>
    <row r="39" spans="2:19" x14ac:dyDescent="0.35">
      <c r="B39">
        <v>30</v>
      </c>
      <c r="C39" s="3">
        <v>1986</v>
      </c>
      <c r="D39" s="2">
        <v>-1.7</v>
      </c>
      <c r="E39" s="2">
        <v>-7.8</v>
      </c>
      <c r="F39" s="2">
        <v>2.1</v>
      </c>
      <c r="G39">
        <v>8.3000000000000007</v>
      </c>
      <c r="H39">
        <v>14.5</v>
      </c>
      <c r="I39">
        <v>15.4</v>
      </c>
      <c r="J39">
        <v>16.399999999999999</v>
      </c>
      <c r="K39">
        <v>16.399999999999999</v>
      </c>
      <c r="L39">
        <v>11.3</v>
      </c>
      <c r="M39">
        <v>8.1</v>
      </c>
      <c r="N39">
        <v>3.7</v>
      </c>
      <c r="O39">
        <v>-0.8</v>
      </c>
      <c r="P39" s="39"/>
      <c r="Q39" s="5"/>
      <c r="R39" s="53"/>
      <c r="S39" s="5"/>
    </row>
    <row r="40" spans="2:19" x14ac:dyDescent="0.35">
      <c r="B40">
        <v>31</v>
      </c>
      <c r="C40" s="3">
        <v>2019</v>
      </c>
      <c r="D40" s="2">
        <v>-1.7</v>
      </c>
      <c r="E40" s="2">
        <v>1.7</v>
      </c>
      <c r="F40" s="2">
        <v>5.6</v>
      </c>
      <c r="G40">
        <v>9.4</v>
      </c>
      <c r="H40">
        <v>10.7</v>
      </c>
      <c r="I40">
        <v>20.7</v>
      </c>
      <c r="J40">
        <v>18.8</v>
      </c>
      <c r="K40">
        <v>18.899999999999999</v>
      </c>
      <c r="L40">
        <v>13.3</v>
      </c>
      <c r="M40">
        <v>9.5</v>
      </c>
      <c r="N40">
        <v>5.6</v>
      </c>
      <c r="O40">
        <v>1.9</v>
      </c>
      <c r="P40" s="39"/>
      <c r="Q40" s="5"/>
      <c r="R40" s="53"/>
      <c r="S40" s="5"/>
    </row>
    <row r="41" spans="2:19" x14ac:dyDescent="0.35">
      <c r="B41">
        <v>32</v>
      </c>
      <c r="C41" s="3">
        <v>2001</v>
      </c>
      <c r="D41" s="2">
        <v>-1.6</v>
      </c>
      <c r="E41" s="2">
        <v>0.3</v>
      </c>
      <c r="F41" s="2">
        <v>3.4</v>
      </c>
      <c r="G41">
        <v>6.8</v>
      </c>
      <c r="H41">
        <v>14.3</v>
      </c>
      <c r="I41">
        <v>14.1</v>
      </c>
      <c r="J41">
        <v>17.899999999999999</v>
      </c>
      <c r="K41">
        <v>18.2</v>
      </c>
      <c r="L41">
        <v>11.1</v>
      </c>
      <c r="M41">
        <v>11.3</v>
      </c>
      <c r="N41">
        <v>1.5</v>
      </c>
      <c r="O41">
        <v>-3.6</v>
      </c>
      <c r="P41" s="39"/>
      <c r="Q41" s="5"/>
      <c r="R41" s="53"/>
      <c r="S41" s="5"/>
    </row>
    <row r="42" spans="2:19" x14ac:dyDescent="0.35">
      <c r="B42">
        <v>33</v>
      </c>
      <c r="C42" s="3">
        <v>2016</v>
      </c>
      <c r="D42" s="2">
        <v>-1.4</v>
      </c>
      <c r="E42" s="2">
        <v>3</v>
      </c>
      <c r="F42" s="2">
        <v>3.3</v>
      </c>
      <c r="G42">
        <v>7.7</v>
      </c>
      <c r="H42">
        <v>13.4</v>
      </c>
      <c r="I42">
        <v>17.2</v>
      </c>
      <c r="J42">
        <v>18.600000000000001</v>
      </c>
      <c r="K42">
        <v>17</v>
      </c>
      <c r="L42">
        <v>15.8</v>
      </c>
      <c r="M42">
        <v>7.4</v>
      </c>
      <c r="N42">
        <v>2.7</v>
      </c>
      <c r="O42">
        <v>-0.5</v>
      </c>
      <c r="P42" s="39"/>
      <c r="Q42" s="5"/>
      <c r="R42" s="53"/>
      <c r="S42" s="5"/>
    </row>
    <row r="43" spans="2:19" x14ac:dyDescent="0.35">
      <c r="B43">
        <v>34</v>
      </c>
      <c r="C43" s="3">
        <v>2002</v>
      </c>
      <c r="D43" s="2">
        <v>-1.3</v>
      </c>
      <c r="E43" s="2">
        <v>3.4</v>
      </c>
      <c r="F43" s="2">
        <v>4.0999999999999996</v>
      </c>
      <c r="G43">
        <v>7.5</v>
      </c>
      <c r="H43">
        <v>15.4</v>
      </c>
      <c r="I43">
        <v>17.399999999999999</v>
      </c>
      <c r="J43">
        <v>18.5</v>
      </c>
      <c r="K43">
        <v>18.5</v>
      </c>
      <c r="L43">
        <v>11.8</v>
      </c>
      <c r="M43">
        <v>6.8</v>
      </c>
      <c r="N43">
        <v>4.7</v>
      </c>
      <c r="O43">
        <v>-2.8</v>
      </c>
      <c r="P43" s="39"/>
      <c r="Q43" s="5"/>
      <c r="R43" s="53"/>
      <c r="S43" s="5"/>
    </row>
    <row r="44" spans="2:19" x14ac:dyDescent="0.35">
      <c r="B44">
        <v>35</v>
      </c>
      <c r="C44" s="3">
        <v>1962</v>
      </c>
      <c r="D44" s="2">
        <v>-1.2</v>
      </c>
      <c r="E44" s="2">
        <v>-2.1</v>
      </c>
      <c r="F44" s="2">
        <v>-1.1000000000000001</v>
      </c>
      <c r="G44">
        <v>8.6</v>
      </c>
      <c r="H44">
        <v>9.6999999999999993</v>
      </c>
      <c r="I44">
        <v>13.8</v>
      </c>
      <c r="J44">
        <v>15.1</v>
      </c>
      <c r="K44">
        <v>16.7</v>
      </c>
      <c r="L44">
        <v>11.8</v>
      </c>
      <c r="M44">
        <v>7.5</v>
      </c>
      <c r="N44">
        <v>2.4</v>
      </c>
      <c r="O44">
        <v>-5.5</v>
      </c>
      <c r="P44" s="39"/>
      <c r="Q44" s="5"/>
      <c r="R44" s="53"/>
      <c r="S44" s="5"/>
    </row>
    <row r="45" spans="2:19" x14ac:dyDescent="0.35">
      <c r="B45">
        <v>36</v>
      </c>
      <c r="C45" s="3">
        <v>1984</v>
      </c>
      <c r="D45" s="2">
        <v>-1.2</v>
      </c>
      <c r="E45" s="2">
        <v>-1.8</v>
      </c>
      <c r="F45" s="2">
        <v>1.1000000000000001</v>
      </c>
      <c r="G45">
        <v>6.4</v>
      </c>
      <c r="H45">
        <v>11.3</v>
      </c>
      <c r="I45">
        <v>13.8</v>
      </c>
      <c r="J45">
        <v>15.2</v>
      </c>
      <c r="K45">
        <v>16.3</v>
      </c>
      <c r="L45">
        <v>11.8</v>
      </c>
      <c r="M45">
        <v>9.1</v>
      </c>
      <c r="N45">
        <v>3.6</v>
      </c>
      <c r="O45">
        <v>-1.2</v>
      </c>
      <c r="P45" s="39"/>
      <c r="Q45" s="5"/>
      <c r="R45" s="53"/>
      <c r="S45" s="5"/>
    </row>
    <row r="46" spans="2:19" x14ac:dyDescent="0.35">
      <c r="B46">
        <v>37</v>
      </c>
      <c r="C46" s="3">
        <v>2011</v>
      </c>
      <c r="D46" s="2">
        <v>-1.2</v>
      </c>
      <c r="E46" s="2">
        <v>-2</v>
      </c>
      <c r="F46" s="2">
        <v>3.9</v>
      </c>
      <c r="G46">
        <v>10.5</v>
      </c>
      <c r="H46">
        <v>13.3</v>
      </c>
      <c r="I46">
        <v>16.899999999999999</v>
      </c>
      <c r="J46">
        <v>16.3</v>
      </c>
      <c r="K46">
        <v>17.899999999999999</v>
      </c>
      <c r="L46">
        <v>14.6</v>
      </c>
      <c r="M46">
        <v>7.8</v>
      </c>
      <c r="N46">
        <v>2.5</v>
      </c>
      <c r="O46">
        <v>1.9</v>
      </c>
      <c r="P46" s="39"/>
      <c r="Q46" s="5"/>
      <c r="R46" s="53"/>
      <c r="S46" s="5"/>
    </row>
    <row r="47" spans="2:19" x14ac:dyDescent="0.35">
      <c r="B47">
        <v>38</v>
      </c>
      <c r="C47" s="3">
        <v>1976</v>
      </c>
      <c r="D47" s="2">
        <v>-1.1000000000000001</v>
      </c>
      <c r="E47" s="2">
        <v>-1.2</v>
      </c>
      <c r="F47" s="2">
        <v>-0.5</v>
      </c>
      <c r="G47">
        <v>6.8</v>
      </c>
      <c r="H47">
        <v>12.4</v>
      </c>
      <c r="I47">
        <v>16.2</v>
      </c>
      <c r="J47">
        <v>18.399999999999999</v>
      </c>
      <c r="K47">
        <v>14.6</v>
      </c>
      <c r="L47">
        <v>11.7</v>
      </c>
      <c r="M47">
        <v>9</v>
      </c>
      <c r="N47">
        <v>4.0999999999999996</v>
      </c>
      <c r="O47">
        <v>-2.4</v>
      </c>
      <c r="P47" s="39"/>
      <c r="Q47" s="5"/>
      <c r="R47" s="53"/>
      <c r="S47" s="5"/>
    </row>
    <row r="48" spans="2:19" x14ac:dyDescent="0.35">
      <c r="B48">
        <v>39</v>
      </c>
      <c r="C48" s="3">
        <v>1978</v>
      </c>
      <c r="D48" s="2">
        <v>-1</v>
      </c>
      <c r="E48" s="2">
        <v>-3.1</v>
      </c>
      <c r="F48" s="2">
        <v>3.7</v>
      </c>
      <c r="G48">
        <v>6.1</v>
      </c>
      <c r="H48">
        <v>10.8</v>
      </c>
      <c r="I48">
        <v>14.2</v>
      </c>
      <c r="J48">
        <v>15</v>
      </c>
      <c r="K48">
        <v>14.5</v>
      </c>
      <c r="L48">
        <v>11.5</v>
      </c>
      <c r="M48">
        <v>8.1</v>
      </c>
      <c r="N48">
        <v>1.9</v>
      </c>
      <c r="O48">
        <v>-0.8</v>
      </c>
      <c r="P48" s="39"/>
      <c r="Q48" s="5"/>
      <c r="R48" s="53"/>
      <c r="S48" s="5"/>
    </row>
    <row r="49" spans="2:19" x14ac:dyDescent="0.35">
      <c r="B49">
        <v>40</v>
      </c>
      <c r="C49" s="3">
        <v>1965</v>
      </c>
      <c r="D49" s="2">
        <v>-0.8</v>
      </c>
      <c r="E49" s="2">
        <v>-4.7</v>
      </c>
      <c r="F49" s="2">
        <v>0.7</v>
      </c>
      <c r="G49">
        <v>6.1</v>
      </c>
      <c r="H49">
        <v>10.199999999999999</v>
      </c>
      <c r="I49">
        <v>15.2</v>
      </c>
      <c r="J49">
        <v>15.5</v>
      </c>
      <c r="K49">
        <v>14.7</v>
      </c>
      <c r="L49">
        <v>12.7</v>
      </c>
      <c r="M49">
        <v>6.5</v>
      </c>
      <c r="N49">
        <v>-0.3</v>
      </c>
      <c r="O49">
        <v>0.7</v>
      </c>
      <c r="P49" s="39"/>
      <c r="Q49" s="5"/>
      <c r="R49" s="53"/>
      <c r="S49" s="5"/>
    </row>
    <row r="50" spans="2:19" x14ac:dyDescent="0.35">
      <c r="B50">
        <v>41</v>
      </c>
      <c r="C50" s="3">
        <v>1990</v>
      </c>
      <c r="D50" s="2">
        <v>-0.4</v>
      </c>
      <c r="E50" s="2">
        <v>3.4</v>
      </c>
      <c r="F50" s="2">
        <v>6</v>
      </c>
      <c r="G50">
        <v>6.5</v>
      </c>
      <c r="H50">
        <v>13.3</v>
      </c>
      <c r="I50">
        <v>15.4</v>
      </c>
      <c r="J50">
        <v>16.5</v>
      </c>
      <c r="K50">
        <v>17.899999999999999</v>
      </c>
      <c r="L50">
        <v>10.8</v>
      </c>
      <c r="M50">
        <v>8.5</v>
      </c>
      <c r="N50">
        <v>3.5</v>
      </c>
      <c r="O50">
        <v>-1.3</v>
      </c>
      <c r="P50" s="39"/>
      <c r="Q50" s="5"/>
      <c r="R50" s="53"/>
      <c r="S50" s="5"/>
    </row>
    <row r="51" spans="2:19" x14ac:dyDescent="0.35">
      <c r="B51">
        <v>42</v>
      </c>
      <c r="C51" s="3">
        <v>1991</v>
      </c>
      <c r="D51" s="2">
        <v>-0.4</v>
      </c>
      <c r="E51" s="2">
        <v>-4.5999999999999996</v>
      </c>
      <c r="F51" s="2">
        <v>4.8</v>
      </c>
      <c r="G51">
        <v>6.3</v>
      </c>
      <c r="H51">
        <v>8.9</v>
      </c>
      <c r="I51">
        <v>14.3</v>
      </c>
      <c r="J51">
        <v>18.7</v>
      </c>
      <c r="K51">
        <v>17.100000000000001</v>
      </c>
      <c r="L51">
        <v>13.9</v>
      </c>
      <c r="M51">
        <v>6.8</v>
      </c>
      <c r="N51">
        <v>2.5</v>
      </c>
      <c r="O51">
        <v>-2.2999999999999998</v>
      </c>
      <c r="P51" s="39"/>
      <c r="Q51" s="5"/>
      <c r="R51" s="53"/>
      <c r="S51" s="5"/>
    </row>
    <row r="52" spans="2:19" x14ac:dyDescent="0.35">
      <c r="B52">
        <v>43</v>
      </c>
      <c r="C52" s="3">
        <v>1999</v>
      </c>
      <c r="D52" s="2">
        <v>-0.4</v>
      </c>
      <c r="E52" s="2">
        <v>-1.7</v>
      </c>
      <c r="F52" s="2">
        <v>4.4000000000000004</v>
      </c>
      <c r="G52">
        <v>8.6</v>
      </c>
      <c r="H52">
        <v>13.5</v>
      </c>
      <c r="I52">
        <v>15.3</v>
      </c>
      <c r="J52">
        <v>18.600000000000001</v>
      </c>
      <c r="K52">
        <v>16.7</v>
      </c>
      <c r="L52">
        <v>16</v>
      </c>
      <c r="M52">
        <v>8</v>
      </c>
      <c r="N52">
        <v>1.6</v>
      </c>
      <c r="O52">
        <v>-0.4</v>
      </c>
      <c r="P52" s="39"/>
      <c r="Q52" s="5"/>
      <c r="R52" s="53"/>
      <c r="S52" s="5"/>
    </row>
    <row r="53" spans="2:19" x14ac:dyDescent="0.35">
      <c r="B53">
        <v>44</v>
      </c>
      <c r="C53" s="3">
        <v>2005</v>
      </c>
      <c r="D53" s="2">
        <v>-0.4</v>
      </c>
      <c r="E53" s="2">
        <v>-3.7</v>
      </c>
      <c r="F53" s="2">
        <v>1</v>
      </c>
      <c r="G53">
        <v>8.9</v>
      </c>
      <c r="H53">
        <v>13</v>
      </c>
      <c r="I53">
        <v>16.100000000000001</v>
      </c>
      <c r="J53">
        <v>18</v>
      </c>
      <c r="K53">
        <v>15.8</v>
      </c>
      <c r="L53">
        <v>14.1</v>
      </c>
      <c r="M53">
        <v>9.1</v>
      </c>
      <c r="N53">
        <v>2</v>
      </c>
      <c r="O53">
        <v>-1.3</v>
      </c>
      <c r="P53" s="39"/>
      <c r="Q53" s="5"/>
      <c r="R53" s="53"/>
      <c r="S53" s="5"/>
    </row>
    <row r="54" spans="2:19" x14ac:dyDescent="0.35">
      <c r="B54">
        <v>45</v>
      </c>
      <c r="C54" s="3">
        <v>1989</v>
      </c>
      <c r="D54" s="2">
        <v>-0.3</v>
      </c>
      <c r="E54" s="2">
        <v>2.2000000000000002</v>
      </c>
      <c r="F54" s="2">
        <v>5.6</v>
      </c>
      <c r="G54">
        <v>8.1</v>
      </c>
      <c r="H54">
        <v>12.8</v>
      </c>
      <c r="I54">
        <v>14.4</v>
      </c>
      <c r="J54">
        <v>17.3</v>
      </c>
      <c r="K54">
        <v>16.7</v>
      </c>
      <c r="L54">
        <v>13.7</v>
      </c>
      <c r="M54">
        <v>9</v>
      </c>
      <c r="N54">
        <v>0.8</v>
      </c>
      <c r="O54">
        <v>0.1</v>
      </c>
      <c r="P54" s="39"/>
      <c r="Q54" s="5"/>
      <c r="R54" s="53"/>
      <c r="S54" s="5"/>
    </row>
    <row r="55" spans="2:19" x14ac:dyDescent="0.35">
      <c r="B55">
        <v>46</v>
      </c>
      <c r="C55" s="3">
        <v>1992</v>
      </c>
      <c r="D55" s="2">
        <v>-0.3</v>
      </c>
      <c r="E55" s="2">
        <v>1.2</v>
      </c>
      <c r="F55" s="2">
        <v>3.2</v>
      </c>
      <c r="G55">
        <v>7.3</v>
      </c>
      <c r="H55">
        <v>13.6</v>
      </c>
      <c r="I55">
        <v>17.100000000000001</v>
      </c>
      <c r="J55">
        <v>18.8</v>
      </c>
      <c r="K55">
        <v>20.8</v>
      </c>
      <c r="L55">
        <v>13.1</v>
      </c>
      <c r="M55">
        <v>6.2</v>
      </c>
      <c r="N55">
        <v>3.3</v>
      </c>
      <c r="O55">
        <v>-1.5</v>
      </c>
      <c r="P55" s="39"/>
      <c r="Q55" s="5"/>
      <c r="R55" s="53"/>
      <c r="S55" s="5"/>
    </row>
    <row r="56" spans="2:19" x14ac:dyDescent="0.35">
      <c r="B56">
        <v>47</v>
      </c>
      <c r="C56" s="3">
        <v>1993</v>
      </c>
      <c r="D56" s="2">
        <v>-0.2</v>
      </c>
      <c r="E56" s="2">
        <v>-3</v>
      </c>
      <c r="F56" s="2">
        <v>1.5</v>
      </c>
      <c r="G56">
        <v>9</v>
      </c>
      <c r="H56">
        <v>15</v>
      </c>
      <c r="I56">
        <v>15.4</v>
      </c>
      <c r="J56">
        <v>16.100000000000001</v>
      </c>
      <c r="K56">
        <v>16.600000000000001</v>
      </c>
      <c r="L56">
        <v>12</v>
      </c>
      <c r="M56">
        <v>7.7</v>
      </c>
      <c r="N56">
        <v>-0.3</v>
      </c>
      <c r="O56">
        <v>1.5</v>
      </c>
      <c r="P56" s="39"/>
      <c r="Q56" s="5"/>
      <c r="R56" s="53"/>
      <c r="S56" s="5"/>
    </row>
    <row r="57" spans="2:19" x14ac:dyDescent="0.35">
      <c r="B57">
        <v>48</v>
      </c>
      <c r="C57" s="3">
        <v>2012</v>
      </c>
      <c r="D57" s="2">
        <v>-0.2</v>
      </c>
      <c r="E57" s="2">
        <v>-5.2</v>
      </c>
      <c r="F57" s="2">
        <v>5.2</v>
      </c>
      <c r="G57">
        <v>8.4</v>
      </c>
      <c r="H57">
        <v>14.4</v>
      </c>
      <c r="I57">
        <v>16.899999999999999</v>
      </c>
      <c r="J57">
        <v>18.2</v>
      </c>
      <c r="K57">
        <v>18.2</v>
      </c>
      <c r="L57">
        <v>13.2</v>
      </c>
      <c r="M57">
        <v>7.4</v>
      </c>
      <c r="N57">
        <v>4.8</v>
      </c>
      <c r="O57">
        <v>-1.4</v>
      </c>
      <c r="P57" s="39"/>
      <c r="Q57" s="5"/>
      <c r="R57" s="53"/>
      <c r="S57" s="5"/>
    </row>
    <row r="58" spans="2:19" x14ac:dyDescent="0.35">
      <c r="B58">
        <v>49</v>
      </c>
      <c r="C58" s="3">
        <v>1998</v>
      </c>
      <c r="D58" s="2">
        <v>0.1</v>
      </c>
      <c r="E58" s="2">
        <v>2.6</v>
      </c>
      <c r="F58" s="2">
        <v>2.7</v>
      </c>
      <c r="G58">
        <v>9.1999999999999993</v>
      </c>
      <c r="H58">
        <v>13.4</v>
      </c>
      <c r="I58">
        <v>16.899999999999999</v>
      </c>
      <c r="J58">
        <v>17.100000000000001</v>
      </c>
      <c r="K58">
        <v>17.100000000000001</v>
      </c>
      <c r="L58">
        <v>12.4</v>
      </c>
      <c r="M58">
        <v>8.1</v>
      </c>
      <c r="N58">
        <v>0.1</v>
      </c>
      <c r="O58">
        <v>-1.9</v>
      </c>
      <c r="P58" s="39"/>
      <c r="Q58" s="5"/>
      <c r="R58" s="53"/>
      <c r="S58" s="5"/>
    </row>
    <row r="59" spans="2:19" x14ac:dyDescent="0.35">
      <c r="B59">
        <v>50</v>
      </c>
      <c r="C59" s="3">
        <v>2020</v>
      </c>
      <c r="D59" s="2">
        <v>0.3</v>
      </c>
      <c r="E59" s="2">
        <v>3.7</v>
      </c>
      <c r="F59" s="2">
        <v>3.9</v>
      </c>
      <c r="G59">
        <v>9.1999999999999993</v>
      </c>
      <c r="H59">
        <v>10.9</v>
      </c>
      <c r="I59">
        <v>16.399999999999999</v>
      </c>
      <c r="J59">
        <v>17.7</v>
      </c>
      <c r="K59">
        <v>18.8</v>
      </c>
      <c r="L59">
        <v>14</v>
      </c>
      <c r="M59">
        <v>9</v>
      </c>
      <c r="N59">
        <v>3.9</v>
      </c>
      <c r="O59">
        <v>1.7</v>
      </c>
      <c r="P59" s="39"/>
      <c r="Q59" s="5"/>
      <c r="R59" s="53"/>
      <c r="S59" s="5"/>
    </row>
    <row r="60" spans="2:19" x14ac:dyDescent="0.35">
      <c r="B60">
        <v>51</v>
      </c>
      <c r="C60" s="3">
        <v>2014</v>
      </c>
      <c r="D60" s="2">
        <v>0.5</v>
      </c>
      <c r="E60" s="2">
        <v>2.1</v>
      </c>
      <c r="F60" s="2">
        <v>6.2</v>
      </c>
      <c r="G60">
        <v>9.8000000000000007</v>
      </c>
      <c r="H60">
        <v>12.1</v>
      </c>
      <c r="I60">
        <v>16</v>
      </c>
      <c r="J60">
        <v>19.2</v>
      </c>
      <c r="K60">
        <v>15.7</v>
      </c>
      <c r="L60">
        <v>14</v>
      </c>
      <c r="M60">
        <v>10</v>
      </c>
      <c r="N60">
        <v>6</v>
      </c>
      <c r="O60">
        <v>1.6</v>
      </c>
      <c r="P60" s="39"/>
      <c r="Q60" s="5"/>
      <c r="R60" s="53"/>
      <c r="S60" s="5"/>
    </row>
    <row r="61" spans="2:19" x14ac:dyDescent="0.35">
      <c r="B61">
        <v>52</v>
      </c>
      <c r="C61" s="3">
        <v>1974</v>
      </c>
      <c r="D61" s="2">
        <v>0.8</v>
      </c>
      <c r="E61" s="2">
        <v>2.2999999999999998</v>
      </c>
      <c r="F61" s="2">
        <v>5.6</v>
      </c>
      <c r="G61">
        <v>7.2</v>
      </c>
      <c r="H61">
        <v>10.9</v>
      </c>
      <c r="I61">
        <v>13.4</v>
      </c>
      <c r="J61">
        <v>15.2</v>
      </c>
      <c r="K61">
        <v>17.7</v>
      </c>
      <c r="L61">
        <v>12.6</v>
      </c>
      <c r="M61">
        <v>4.4000000000000004</v>
      </c>
      <c r="N61">
        <v>2.8</v>
      </c>
      <c r="O61">
        <v>2.6</v>
      </c>
      <c r="P61" s="39"/>
      <c r="Q61" s="5"/>
      <c r="R61" s="53"/>
      <c r="S61" s="5"/>
    </row>
    <row r="62" spans="2:19" x14ac:dyDescent="0.35">
      <c r="B62">
        <v>53</v>
      </c>
      <c r="C62" s="3">
        <v>2015</v>
      </c>
      <c r="D62" s="2">
        <v>0.9</v>
      </c>
      <c r="E62" s="2">
        <v>-0.1</v>
      </c>
      <c r="F62" s="2">
        <v>4</v>
      </c>
      <c r="G62">
        <v>7.8</v>
      </c>
      <c r="H62">
        <v>12.4</v>
      </c>
      <c r="I62">
        <v>16.100000000000001</v>
      </c>
      <c r="J62">
        <v>20.2</v>
      </c>
      <c r="K62">
        <v>21.3</v>
      </c>
      <c r="L62">
        <v>13.1</v>
      </c>
      <c r="M62">
        <v>7.8</v>
      </c>
      <c r="N62">
        <v>5.7</v>
      </c>
      <c r="O62">
        <v>3.7</v>
      </c>
      <c r="P62" s="39"/>
      <c r="Q62" s="5"/>
      <c r="R62" s="53"/>
      <c r="S62" s="5"/>
    </row>
    <row r="63" spans="2:19" x14ac:dyDescent="0.35">
      <c r="B63">
        <v>54</v>
      </c>
      <c r="C63" s="3">
        <v>1988</v>
      </c>
      <c r="D63" s="2">
        <v>1.2</v>
      </c>
      <c r="E63" s="2">
        <v>0.6</v>
      </c>
      <c r="F63" s="2">
        <v>1</v>
      </c>
      <c r="G63">
        <v>7.5</v>
      </c>
      <c r="H63">
        <v>13.9</v>
      </c>
      <c r="I63">
        <v>15</v>
      </c>
      <c r="J63">
        <v>17.5</v>
      </c>
      <c r="K63">
        <v>16.8</v>
      </c>
      <c r="L63">
        <v>12.8</v>
      </c>
      <c r="M63">
        <v>8.5</v>
      </c>
      <c r="N63">
        <v>-0.4</v>
      </c>
      <c r="O63">
        <v>0.8</v>
      </c>
      <c r="P63" s="39"/>
      <c r="Q63" s="5"/>
      <c r="R63" s="53"/>
      <c r="S63" s="5"/>
    </row>
    <row r="64" spans="2:19" x14ac:dyDescent="0.35">
      <c r="B64">
        <v>55</v>
      </c>
      <c r="C64" s="3">
        <v>2008</v>
      </c>
      <c r="D64" s="2">
        <v>1.3</v>
      </c>
      <c r="E64" s="2">
        <v>2.2999999999999998</v>
      </c>
      <c r="F64" s="2">
        <v>3</v>
      </c>
      <c r="G64">
        <v>7.8</v>
      </c>
      <c r="H64">
        <v>13.6</v>
      </c>
      <c r="I64">
        <v>17.399999999999999</v>
      </c>
      <c r="J64">
        <v>18</v>
      </c>
      <c r="K64">
        <v>17.5</v>
      </c>
      <c r="L64">
        <v>12</v>
      </c>
      <c r="M64">
        <v>8.3000000000000007</v>
      </c>
      <c r="N64">
        <v>4.5999999999999996</v>
      </c>
      <c r="O64">
        <v>0.7</v>
      </c>
      <c r="P64" s="39"/>
      <c r="Q64" s="5"/>
      <c r="R64" s="53"/>
      <c r="S64" s="5"/>
    </row>
    <row r="65" spans="2:37" x14ac:dyDescent="0.35">
      <c r="B65">
        <v>56</v>
      </c>
      <c r="C65" s="3">
        <v>1994</v>
      </c>
      <c r="D65" s="2">
        <v>1.6</v>
      </c>
      <c r="E65" s="2">
        <v>-1.3</v>
      </c>
      <c r="F65" s="2">
        <v>5.4</v>
      </c>
      <c r="G65">
        <v>7.5</v>
      </c>
      <c r="H65">
        <v>12.4</v>
      </c>
      <c r="I65">
        <v>16.3</v>
      </c>
      <c r="J65">
        <v>21</v>
      </c>
      <c r="K65">
        <v>18.100000000000001</v>
      </c>
      <c r="L65">
        <v>13.7</v>
      </c>
      <c r="M65">
        <v>6.1</v>
      </c>
      <c r="N65">
        <v>5</v>
      </c>
      <c r="O65">
        <v>0.9</v>
      </c>
      <c r="P65" s="39"/>
      <c r="Q65" s="5"/>
      <c r="R65" s="53"/>
      <c r="S65" s="5"/>
    </row>
    <row r="66" spans="2:37" x14ac:dyDescent="0.35">
      <c r="B66">
        <v>57</v>
      </c>
      <c r="C66" s="3">
        <v>2018</v>
      </c>
      <c r="D66" s="2">
        <v>1.8</v>
      </c>
      <c r="E66" s="2">
        <v>-3.5</v>
      </c>
      <c r="F66" s="2">
        <v>0.8</v>
      </c>
      <c r="G66">
        <v>12.7</v>
      </c>
      <c r="H66">
        <v>16.2</v>
      </c>
      <c r="I66">
        <v>17.5</v>
      </c>
      <c r="J66">
        <v>19.7</v>
      </c>
      <c r="K66">
        <v>20.6</v>
      </c>
      <c r="L66">
        <v>14.5</v>
      </c>
      <c r="M66">
        <v>10</v>
      </c>
      <c r="N66">
        <v>4.3</v>
      </c>
      <c r="O66">
        <v>1.2</v>
      </c>
      <c r="P66" s="39"/>
      <c r="Q66" s="5"/>
      <c r="R66" s="53"/>
      <c r="S66" s="5"/>
    </row>
    <row r="67" spans="2:37" x14ac:dyDescent="0.35">
      <c r="B67">
        <v>58</v>
      </c>
      <c r="C67" s="3">
        <v>1975</v>
      </c>
      <c r="D67" s="2">
        <v>2</v>
      </c>
      <c r="E67" s="2">
        <v>-1.1000000000000001</v>
      </c>
      <c r="F67" s="2">
        <v>3.2</v>
      </c>
      <c r="G67">
        <v>6.4</v>
      </c>
      <c r="H67">
        <v>12.6</v>
      </c>
      <c r="I67">
        <v>14.6</v>
      </c>
      <c r="J67">
        <v>17.600000000000001</v>
      </c>
      <c r="K67">
        <v>17.399999999999999</v>
      </c>
      <c r="L67">
        <v>15.5</v>
      </c>
      <c r="M67">
        <v>7.1</v>
      </c>
      <c r="N67">
        <v>1.3</v>
      </c>
      <c r="O67">
        <v>-0.6</v>
      </c>
      <c r="P67" s="39"/>
      <c r="Q67" s="5"/>
      <c r="R67" s="53"/>
      <c r="S67" s="5"/>
    </row>
    <row r="68" spans="2:37" x14ac:dyDescent="0.35">
      <c r="B68">
        <v>59</v>
      </c>
      <c r="C68" s="3">
        <v>1983</v>
      </c>
      <c r="D68" s="2">
        <v>2.2000000000000002</v>
      </c>
      <c r="E68" s="2">
        <v>-3.5</v>
      </c>
      <c r="F68" s="2">
        <v>3.5</v>
      </c>
      <c r="G68">
        <v>9</v>
      </c>
      <c r="H68">
        <v>12.9</v>
      </c>
      <c r="I68">
        <v>15.9</v>
      </c>
      <c r="J68">
        <v>20</v>
      </c>
      <c r="K68">
        <v>17.5</v>
      </c>
      <c r="L68">
        <v>13.1</v>
      </c>
      <c r="M68">
        <v>8</v>
      </c>
      <c r="N68">
        <v>1.1000000000000001</v>
      </c>
      <c r="O68">
        <v>-1.5</v>
      </c>
      <c r="P68" s="39"/>
      <c r="Q68" s="5"/>
      <c r="R68" s="53"/>
      <c r="S68" s="5"/>
    </row>
    <row r="69" spans="2:37" x14ac:dyDescent="0.35">
      <c r="B69">
        <v>60</v>
      </c>
      <c r="C69" s="3">
        <v>2007</v>
      </c>
      <c r="D69" s="2">
        <v>3.1</v>
      </c>
      <c r="E69" s="2">
        <v>2.8</v>
      </c>
      <c r="F69" s="2">
        <v>5.0999999999999996</v>
      </c>
      <c r="G69">
        <v>10.3</v>
      </c>
      <c r="H69">
        <v>14.4</v>
      </c>
      <c r="I69">
        <v>18.100000000000001</v>
      </c>
      <c r="J69">
        <v>18.3</v>
      </c>
      <c r="K69">
        <v>17.7</v>
      </c>
      <c r="L69">
        <v>11.3</v>
      </c>
      <c r="M69">
        <v>7.2</v>
      </c>
      <c r="N69">
        <v>1.4</v>
      </c>
      <c r="O69">
        <v>-0.9</v>
      </c>
      <c r="P69" s="39"/>
      <c r="Q69" s="5"/>
      <c r="R69" s="53"/>
      <c r="S69" s="5"/>
      <c r="AC69" s="4"/>
    </row>
    <row r="70" spans="2:37" x14ac:dyDescent="0.35">
      <c r="B70">
        <v>61</v>
      </c>
      <c r="C70" s="3">
        <v>2021</v>
      </c>
      <c r="D70" s="49"/>
      <c r="E70" s="49"/>
      <c r="F70" s="49"/>
      <c r="G70" s="47"/>
      <c r="H70" s="47"/>
      <c r="I70" s="47"/>
      <c r="J70" s="47"/>
      <c r="K70" s="47"/>
      <c r="L70" s="47"/>
      <c r="M70" s="47"/>
      <c r="N70" s="47"/>
      <c r="O70" s="47"/>
      <c r="P70" s="39"/>
      <c r="Q70" s="5"/>
      <c r="R70" s="53"/>
      <c r="S70" s="5"/>
      <c r="AC70" s="4"/>
    </row>
    <row r="71" spans="2:37" x14ac:dyDescent="0.35">
      <c r="B71" t="s">
        <v>41</v>
      </c>
      <c r="D71">
        <v>1</v>
      </c>
      <c r="E71">
        <v>2</v>
      </c>
      <c r="F71">
        <v>3</v>
      </c>
      <c r="G71">
        <v>4</v>
      </c>
      <c r="H71">
        <v>5</v>
      </c>
      <c r="I71">
        <v>6</v>
      </c>
      <c r="J71">
        <v>7</v>
      </c>
      <c r="K71">
        <v>8</v>
      </c>
      <c r="L71">
        <v>9</v>
      </c>
      <c r="M71">
        <v>10</v>
      </c>
      <c r="N71">
        <v>11</v>
      </c>
      <c r="O71">
        <v>12</v>
      </c>
    </row>
    <row r="72" spans="2:37" x14ac:dyDescent="0.35">
      <c r="B72" s="15" t="s">
        <v>30</v>
      </c>
      <c r="C72" s="15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R72" s="42"/>
    </row>
    <row r="73" spans="2:37" x14ac:dyDescent="0.35">
      <c r="B73" s="14" t="s">
        <v>29</v>
      </c>
      <c r="C73" s="14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R73" s="42"/>
    </row>
    <row r="74" spans="2:37" x14ac:dyDescent="0.35">
      <c r="B74" t="s">
        <v>27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R74" s="42"/>
    </row>
    <row r="75" spans="2:37" x14ac:dyDescent="0.35">
      <c r="B75" t="s">
        <v>28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R75" s="42"/>
    </row>
    <row r="76" spans="2:37" x14ac:dyDescent="0.35">
      <c r="B76" s="15" t="s">
        <v>43</v>
      </c>
      <c r="C76" s="15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R76" s="20"/>
    </row>
    <row r="77" spans="2:37" x14ac:dyDescent="0.35">
      <c r="B77" s="15" t="s">
        <v>77</v>
      </c>
      <c r="C77" s="15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R77" s="20"/>
    </row>
    <row r="78" spans="2:37" x14ac:dyDescent="0.35">
      <c r="B78" s="15" t="s">
        <v>78</v>
      </c>
      <c r="C78" s="15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R78" s="20"/>
    </row>
    <row r="79" spans="2:37" x14ac:dyDescent="0.35">
      <c r="B79" t="s">
        <v>24</v>
      </c>
      <c r="C79">
        <v>0.05</v>
      </c>
      <c r="R79" s="20"/>
    </row>
    <row r="80" spans="2:37" s="17" customFormat="1" x14ac:dyDescent="0.35">
      <c r="B80" s="17" t="s">
        <v>33</v>
      </c>
      <c r="C80" s="17">
        <v>0.25</v>
      </c>
      <c r="D80" s="55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/>
      <c r="R80" s="2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</row>
    <row r="81" spans="1:37" s="17" customFormat="1" x14ac:dyDescent="0.35">
      <c r="B81" s="17" t="s">
        <v>34</v>
      </c>
      <c r="C81" s="17">
        <v>0.75</v>
      </c>
      <c r="D81" s="55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/>
      <c r="R81" s="20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</row>
    <row r="82" spans="1:37" x14ac:dyDescent="0.35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18" t="s">
        <v>76</v>
      </c>
      <c r="P82" s="2"/>
      <c r="Q82" s="2"/>
      <c r="R82" s="2"/>
      <c r="S82" s="2"/>
      <c r="T82" s="2"/>
      <c r="AD82" s="13"/>
    </row>
    <row r="83" spans="1:37" ht="15" thickBot="1" x14ac:dyDescent="0.4">
      <c r="A83" s="5" t="s">
        <v>20</v>
      </c>
      <c r="B83" t="s">
        <v>81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37" x14ac:dyDescent="0.35">
      <c r="A84" s="22"/>
      <c r="B84" s="23"/>
      <c r="C84" s="24"/>
      <c r="D84" s="24"/>
      <c r="E84" s="25" t="s">
        <v>18</v>
      </c>
      <c r="F84" s="25" t="s">
        <v>17</v>
      </c>
      <c r="G84" s="26" t="s">
        <v>21</v>
      </c>
      <c r="H84" s="27"/>
      <c r="I84" s="28"/>
      <c r="O84" s="2"/>
      <c r="P84" s="2"/>
      <c r="Q84" s="2"/>
      <c r="R84" s="2"/>
      <c r="S84" s="2"/>
      <c r="T84" s="2"/>
    </row>
    <row r="85" spans="1:37" x14ac:dyDescent="0.35">
      <c r="A85" s="29" t="s">
        <v>23</v>
      </c>
      <c r="B85" s="8"/>
      <c r="C85" s="9"/>
      <c r="D85" s="9"/>
      <c r="E85" s="58"/>
      <c r="F85" s="58"/>
      <c r="G85" s="59"/>
      <c r="H85" s="59"/>
      <c r="I85" s="60"/>
      <c r="O85" s="2"/>
      <c r="P85" s="2"/>
      <c r="Q85" s="2"/>
      <c r="R85" s="2"/>
      <c r="S85" s="2"/>
      <c r="T85" s="2"/>
    </row>
    <row r="86" spans="1:37" x14ac:dyDescent="0.35">
      <c r="A86" s="29" t="s">
        <v>40</v>
      </c>
      <c r="B86" s="8"/>
      <c r="C86" s="10"/>
      <c r="D86" s="10"/>
      <c r="E86" s="61"/>
      <c r="F86" s="61"/>
      <c r="G86" s="59"/>
      <c r="H86" s="59"/>
      <c r="I86" s="60"/>
      <c r="O86" s="2"/>
      <c r="P86" s="2"/>
      <c r="Q86" s="2"/>
      <c r="R86" s="2"/>
      <c r="S86" s="2"/>
      <c r="T86" s="2"/>
    </row>
    <row r="87" spans="1:37" x14ac:dyDescent="0.35">
      <c r="A87" s="29" t="s">
        <v>25</v>
      </c>
      <c r="B87" s="8"/>
      <c r="C87" s="10"/>
      <c r="D87" s="10"/>
      <c r="E87" s="62"/>
      <c r="F87" s="63"/>
      <c r="G87" s="59"/>
      <c r="H87" s="59"/>
      <c r="I87" s="60"/>
      <c r="O87" s="2"/>
      <c r="P87" s="2"/>
      <c r="Q87" s="2"/>
      <c r="R87" s="2"/>
      <c r="S87" s="2"/>
      <c r="T87" s="2"/>
    </row>
    <row r="88" spans="1:37" x14ac:dyDescent="0.35">
      <c r="A88" s="29" t="s">
        <v>56</v>
      </c>
      <c r="B88" s="8"/>
      <c r="C88" s="10"/>
      <c r="D88" s="10"/>
      <c r="E88" s="64"/>
      <c r="F88" s="65"/>
      <c r="G88" s="59"/>
      <c r="H88" s="59"/>
      <c r="I88" s="60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37" x14ac:dyDescent="0.35">
      <c r="A89" s="29" t="s">
        <v>57</v>
      </c>
      <c r="B89" s="8"/>
      <c r="C89" s="10"/>
      <c r="D89" s="10"/>
      <c r="E89" s="66"/>
      <c r="F89" s="67"/>
      <c r="G89" s="59"/>
      <c r="H89" s="68"/>
      <c r="I89" s="60"/>
    </row>
    <row r="90" spans="1:37" x14ac:dyDescent="0.35">
      <c r="A90" s="29" t="s">
        <v>52</v>
      </c>
      <c r="B90" s="8"/>
      <c r="C90" s="10"/>
      <c r="D90" s="10"/>
      <c r="E90" s="66"/>
      <c r="F90" s="67"/>
      <c r="G90" s="47"/>
      <c r="H90" s="68"/>
      <c r="I90" s="60"/>
    </row>
    <row r="91" spans="1:37" x14ac:dyDescent="0.35">
      <c r="A91" s="29" t="s">
        <v>53</v>
      </c>
      <c r="B91" s="8"/>
      <c r="C91" s="10"/>
      <c r="D91" s="10"/>
      <c r="E91" s="66"/>
      <c r="F91" s="67"/>
      <c r="G91" s="47"/>
      <c r="H91" s="68"/>
      <c r="I91" s="60"/>
    </row>
    <row r="92" spans="1:37" x14ac:dyDescent="0.35">
      <c r="A92" s="29" t="s">
        <v>24</v>
      </c>
      <c r="B92" s="8"/>
      <c r="C92" s="10">
        <v>0.05</v>
      </c>
      <c r="D92" s="44">
        <v>1.96</v>
      </c>
      <c r="E92" s="66"/>
      <c r="F92" s="67"/>
      <c r="G92" s="59"/>
      <c r="H92" s="68"/>
      <c r="I92" s="60"/>
    </row>
    <row r="93" spans="1:37" x14ac:dyDescent="0.35">
      <c r="A93" s="29" t="s">
        <v>24</v>
      </c>
      <c r="B93" s="8"/>
      <c r="C93" s="10">
        <v>1E-3</v>
      </c>
      <c r="D93" s="44">
        <v>3.09</v>
      </c>
      <c r="E93" s="66"/>
      <c r="F93" s="67"/>
      <c r="G93" s="59"/>
      <c r="H93" s="68"/>
      <c r="I93" s="60"/>
    </row>
    <row r="94" spans="1:37" x14ac:dyDescent="0.35">
      <c r="A94" s="29" t="s">
        <v>35</v>
      </c>
      <c r="B94" s="8"/>
      <c r="C94" s="10"/>
      <c r="D94" s="10"/>
      <c r="E94" s="66"/>
      <c r="F94" s="67"/>
      <c r="G94" s="59"/>
      <c r="H94" s="68"/>
      <c r="I94" s="60"/>
    </row>
    <row r="95" spans="1:37" x14ac:dyDescent="0.35">
      <c r="A95" s="29" t="s">
        <v>36</v>
      </c>
      <c r="B95" s="8"/>
      <c r="C95" s="10"/>
      <c r="D95" s="10"/>
      <c r="E95" s="66"/>
      <c r="F95" s="67"/>
      <c r="G95" s="59"/>
      <c r="H95" s="68"/>
      <c r="I95" s="60"/>
    </row>
    <row r="96" spans="1:37" x14ac:dyDescent="0.35">
      <c r="A96" s="29" t="s">
        <v>37</v>
      </c>
      <c r="B96" s="8"/>
      <c r="C96" s="10"/>
      <c r="D96" s="10"/>
      <c r="E96" s="66"/>
      <c r="F96" s="67"/>
      <c r="G96" s="59"/>
      <c r="H96" s="68"/>
      <c r="I96" s="60"/>
    </row>
    <row r="97" spans="1:9" x14ac:dyDescent="0.35">
      <c r="A97" s="29" t="s">
        <v>34</v>
      </c>
      <c r="B97" s="8" t="s">
        <v>38</v>
      </c>
      <c r="C97" s="10">
        <v>0.25</v>
      </c>
      <c r="D97" s="10"/>
      <c r="E97" s="66"/>
      <c r="F97" s="67"/>
      <c r="G97" s="59"/>
      <c r="H97" s="68"/>
      <c r="I97" s="60"/>
    </row>
    <row r="98" spans="1:9" ht="15" thickBot="1" x14ac:dyDescent="0.4">
      <c r="A98" s="30" t="s">
        <v>33</v>
      </c>
      <c r="B98" s="31" t="s">
        <v>39</v>
      </c>
      <c r="C98" s="32">
        <v>0.75</v>
      </c>
      <c r="D98" s="32"/>
      <c r="E98" s="69"/>
      <c r="F98" s="70"/>
      <c r="G98" s="71"/>
      <c r="H98" s="72"/>
      <c r="I98" s="73"/>
    </row>
  </sheetData>
  <sortState ref="C7:Q66">
    <sortCondition ref="D7:D66"/>
  </sortState>
  <hyperlinks>
    <hyperlink ref="B3" r:id="rId1" display="https://exceltown.com/navody/pokrocila-analyza-regrese-korelace/percentily-a-prace-s-nimi/"/>
    <hyperlink ref="B2" r:id="rId2" display="https://www.chmi.cz/historicka-data/pocasi/zakladni-informace"/>
  </hyperlinks>
  <pageMargins left="0.7" right="0.7" top="0.78740157499999996" bottom="0.78740157499999996" header="0.3" footer="0.3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abSelected="1" workbookViewId="0">
      <selection activeCell="M51" sqref="M51"/>
    </sheetView>
  </sheetViews>
  <sheetFormatPr defaultRowHeight="14.5" x14ac:dyDescent="0.35"/>
  <cols>
    <col min="2" max="2" width="13.08984375" customWidth="1"/>
    <col min="4" max="4" width="11.1796875" bestFit="1" customWidth="1"/>
    <col min="5" max="5" width="16" bestFit="1" customWidth="1"/>
    <col min="6" max="6" width="11.453125" customWidth="1"/>
    <col min="10" max="10" width="9.453125" bestFit="1" customWidth="1"/>
    <col min="14" max="14" width="10.453125" bestFit="1" customWidth="1"/>
    <col min="17" max="17" width="12.08984375" customWidth="1"/>
    <col min="18" max="18" width="12.90625" customWidth="1"/>
    <col min="19" max="19" width="12.08984375" customWidth="1"/>
    <col min="20" max="20" width="10.90625" customWidth="1"/>
    <col min="27" max="27" width="11.6328125" customWidth="1"/>
    <col min="30" max="30" width="34" bestFit="1" customWidth="1"/>
  </cols>
  <sheetData>
    <row r="1" spans="1:22" x14ac:dyDescent="0.35">
      <c r="A1" s="5" t="s">
        <v>14</v>
      </c>
    </row>
    <row r="2" spans="1:22" x14ac:dyDescent="0.35">
      <c r="A2" t="s">
        <v>15</v>
      </c>
      <c r="B2" s="4" t="s">
        <v>79</v>
      </c>
      <c r="I2" s="5"/>
      <c r="N2" t="s">
        <v>85</v>
      </c>
      <c r="R2" s="47" t="s">
        <v>86</v>
      </c>
      <c r="S2" t="s">
        <v>89</v>
      </c>
    </row>
    <row r="3" spans="1:22" x14ac:dyDescent="0.35">
      <c r="C3" t="s">
        <v>31</v>
      </c>
      <c r="D3" s="4" t="s">
        <v>32</v>
      </c>
    </row>
    <row r="4" spans="1:22" x14ac:dyDescent="0.35">
      <c r="A4" s="5" t="s">
        <v>19</v>
      </c>
      <c r="B4" t="s">
        <v>22</v>
      </c>
      <c r="N4" t="s">
        <v>54</v>
      </c>
      <c r="Q4" t="s">
        <v>51</v>
      </c>
    </row>
    <row r="5" spans="1:22" x14ac:dyDescent="0.35">
      <c r="A5" s="5"/>
    </row>
    <row r="6" spans="1:22" x14ac:dyDescent="0.35">
      <c r="A6" s="5"/>
      <c r="N6" s="5" t="s">
        <v>74</v>
      </c>
    </row>
    <row r="7" spans="1:22" x14ac:dyDescent="0.35">
      <c r="C7" s="1" t="s">
        <v>0</v>
      </c>
      <c r="D7" s="5" t="s">
        <v>75</v>
      </c>
      <c r="K7" t="s">
        <v>73</v>
      </c>
    </row>
    <row r="8" spans="1:22" x14ac:dyDescent="0.35">
      <c r="B8" t="s">
        <v>16</v>
      </c>
      <c r="C8" s="1"/>
      <c r="D8" s="5"/>
      <c r="E8" s="5"/>
      <c r="F8" s="5"/>
      <c r="G8" s="5"/>
      <c r="K8" t="s">
        <v>71</v>
      </c>
      <c r="L8" t="s">
        <v>72</v>
      </c>
    </row>
    <row r="9" spans="1:22" x14ac:dyDescent="0.35">
      <c r="B9">
        <v>1</v>
      </c>
      <c r="C9" s="3">
        <v>1961</v>
      </c>
      <c r="D9" s="18">
        <f>'Tměsíce bez uvážení klim. změny'!P10</f>
        <v>0</v>
      </c>
      <c r="E9" s="48"/>
      <c r="F9" s="48"/>
      <c r="G9" s="40"/>
      <c r="H9" s="47"/>
      <c r="I9" s="49"/>
      <c r="J9" s="47"/>
      <c r="K9" s="47"/>
      <c r="L9" s="47"/>
      <c r="V9" t="s">
        <v>92</v>
      </c>
    </row>
    <row r="10" spans="1:22" x14ac:dyDescent="0.35">
      <c r="B10">
        <v>2</v>
      </c>
      <c r="C10" s="3">
        <v>1962</v>
      </c>
      <c r="D10" s="18">
        <f>'Tměsíce bez uvážení klim. změny'!P11</f>
        <v>0</v>
      </c>
      <c r="E10" s="48"/>
      <c r="F10" s="48"/>
      <c r="G10" s="40"/>
      <c r="H10" s="47"/>
      <c r="I10" s="49"/>
      <c r="J10" s="47"/>
      <c r="K10" s="47"/>
      <c r="L10" s="47"/>
    </row>
    <row r="11" spans="1:22" x14ac:dyDescent="0.35">
      <c r="B11">
        <v>3</v>
      </c>
      <c r="C11" s="3">
        <v>1963</v>
      </c>
      <c r="D11" s="18">
        <f>'Tměsíce bez uvážení klim. změny'!P12</f>
        <v>0</v>
      </c>
      <c r="E11" s="48"/>
      <c r="F11" s="48"/>
      <c r="G11" s="40"/>
      <c r="H11" s="47"/>
      <c r="I11" s="49"/>
      <c r="J11" s="47"/>
      <c r="K11" s="47"/>
      <c r="L11" s="47"/>
    </row>
    <row r="12" spans="1:22" x14ac:dyDescent="0.35">
      <c r="B12">
        <v>4</v>
      </c>
      <c r="C12" s="3">
        <v>1964</v>
      </c>
      <c r="D12" s="18">
        <f>'Tměsíce bez uvážení klim. změny'!P13</f>
        <v>0</v>
      </c>
      <c r="E12" s="48"/>
      <c r="F12" s="48"/>
      <c r="G12" s="40"/>
      <c r="H12" s="47"/>
      <c r="I12" s="49"/>
      <c r="J12" s="47"/>
      <c r="K12" s="47"/>
      <c r="L12" s="47"/>
    </row>
    <row r="13" spans="1:22" x14ac:dyDescent="0.35">
      <c r="B13">
        <v>5</v>
      </c>
      <c r="C13" s="3">
        <v>1965</v>
      </c>
      <c r="D13" s="18">
        <f>'Tměsíce bez uvážení klim. změny'!P14</f>
        <v>0</v>
      </c>
      <c r="E13" s="48"/>
      <c r="F13" s="48"/>
      <c r="G13" s="40"/>
      <c r="H13" s="47"/>
      <c r="I13" s="49"/>
      <c r="J13" s="47"/>
      <c r="K13" s="47"/>
      <c r="L13" s="47"/>
    </row>
    <row r="14" spans="1:22" x14ac:dyDescent="0.35">
      <c r="B14">
        <v>6</v>
      </c>
      <c r="C14" s="3">
        <v>1966</v>
      </c>
      <c r="D14" s="18">
        <f>'Tměsíce bez uvážení klim. změny'!P15</f>
        <v>0</v>
      </c>
      <c r="E14" s="48"/>
      <c r="F14" s="48"/>
      <c r="G14" s="40"/>
      <c r="H14" s="47"/>
      <c r="I14" s="49"/>
      <c r="J14" s="47"/>
      <c r="K14" s="47"/>
      <c r="L14" s="47"/>
    </row>
    <row r="15" spans="1:22" x14ac:dyDescent="0.35">
      <c r="B15">
        <v>7</v>
      </c>
      <c r="C15" s="3">
        <v>1967</v>
      </c>
      <c r="D15" s="18">
        <f>'Tměsíce bez uvážení klim. změny'!P16</f>
        <v>0</v>
      </c>
      <c r="E15" s="48"/>
      <c r="F15" s="48"/>
      <c r="G15" s="40"/>
      <c r="H15" s="47"/>
      <c r="I15" s="49"/>
      <c r="J15" s="47"/>
      <c r="K15" s="47"/>
      <c r="L15" s="47"/>
    </row>
    <row r="16" spans="1:22" x14ac:dyDescent="0.35">
      <c r="B16">
        <v>8</v>
      </c>
      <c r="C16" s="3">
        <v>1968</v>
      </c>
      <c r="D16" s="18">
        <f>'Tměsíce bez uvážení klim. změny'!P17</f>
        <v>0</v>
      </c>
      <c r="E16" s="48"/>
      <c r="F16" s="48"/>
      <c r="G16" s="40"/>
      <c r="H16" s="47"/>
      <c r="I16" s="49"/>
      <c r="J16" s="47"/>
      <c r="K16" s="47"/>
      <c r="L16" s="47"/>
    </row>
    <row r="17" spans="2:20" x14ac:dyDescent="0.35">
      <c r="B17">
        <v>9</v>
      </c>
      <c r="C17" s="3">
        <v>1969</v>
      </c>
      <c r="D17" s="18">
        <f>'Tměsíce bez uvážení klim. změny'!P18</f>
        <v>0</v>
      </c>
      <c r="E17" s="48"/>
      <c r="F17" s="48"/>
      <c r="G17" s="40"/>
      <c r="H17" s="47"/>
      <c r="I17" s="49"/>
      <c r="J17" s="47"/>
      <c r="K17" s="47"/>
      <c r="L17" s="47"/>
    </row>
    <row r="18" spans="2:20" x14ac:dyDescent="0.35">
      <c r="B18">
        <v>10</v>
      </c>
      <c r="C18" s="3">
        <v>1970</v>
      </c>
      <c r="D18" s="18">
        <f>'Tměsíce bez uvážení klim. změny'!P19</f>
        <v>0</v>
      </c>
      <c r="E18" s="48"/>
      <c r="F18" s="48"/>
      <c r="G18" s="40"/>
      <c r="H18" s="47"/>
      <c r="I18" s="49"/>
      <c r="J18" s="47"/>
      <c r="K18" s="47"/>
      <c r="L18" s="47"/>
    </row>
    <row r="19" spans="2:20" x14ac:dyDescent="0.35">
      <c r="B19">
        <v>11</v>
      </c>
      <c r="C19" s="3">
        <v>1971</v>
      </c>
      <c r="D19" s="18">
        <f>'Tměsíce bez uvážení klim. změny'!P20</f>
        <v>0</v>
      </c>
      <c r="E19" s="48"/>
      <c r="F19" s="48"/>
      <c r="G19" s="40"/>
      <c r="H19" s="47"/>
      <c r="I19" s="49"/>
      <c r="J19" s="47"/>
      <c r="K19" s="47"/>
      <c r="L19" s="47"/>
    </row>
    <row r="20" spans="2:20" x14ac:dyDescent="0.35">
      <c r="B20">
        <v>12</v>
      </c>
      <c r="C20" s="3">
        <v>1972</v>
      </c>
      <c r="D20" s="18">
        <f>'Tměsíce bez uvážení klim. změny'!P21</f>
        <v>0</v>
      </c>
      <c r="E20" s="48"/>
      <c r="F20" s="48"/>
      <c r="G20" s="40"/>
      <c r="H20" s="47"/>
      <c r="I20" s="49"/>
      <c r="J20" s="47"/>
      <c r="K20" s="47"/>
      <c r="L20" s="47"/>
    </row>
    <row r="21" spans="2:20" x14ac:dyDescent="0.35">
      <c r="B21">
        <v>13</v>
      </c>
      <c r="C21" s="3">
        <v>1973</v>
      </c>
      <c r="D21" s="18">
        <f>'Tměsíce bez uvážení klim. změny'!P22</f>
        <v>0</v>
      </c>
      <c r="E21" s="48"/>
      <c r="F21" s="48"/>
      <c r="G21" s="40"/>
      <c r="H21" s="47"/>
      <c r="I21" s="49"/>
      <c r="J21" s="47"/>
      <c r="K21" s="47"/>
      <c r="L21" s="47"/>
    </row>
    <row r="22" spans="2:20" x14ac:dyDescent="0.35">
      <c r="B22">
        <v>14</v>
      </c>
      <c r="C22" s="3">
        <v>1974</v>
      </c>
      <c r="D22" s="18">
        <f>'Tměsíce bez uvážení klim. změny'!P23</f>
        <v>0</v>
      </c>
      <c r="E22" s="48"/>
      <c r="F22" s="48"/>
      <c r="G22" s="40"/>
      <c r="H22" s="47"/>
      <c r="I22" s="49"/>
      <c r="J22" s="47"/>
      <c r="K22" s="47"/>
      <c r="L22" s="47"/>
    </row>
    <row r="23" spans="2:20" x14ac:dyDescent="0.35">
      <c r="B23">
        <v>15</v>
      </c>
      <c r="C23" s="3">
        <v>1975</v>
      </c>
      <c r="D23" s="18">
        <f>'Tměsíce bez uvážení klim. změny'!P24</f>
        <v>0</v>
      </c>
      <c r="E23" s="48"/>
      <c r="F23" s="48"/>
      <c r="G23" s="40"/>
      <c r="H23" s="47"/>
      <c r="I23" s="49"/>
      <c r="J23" s="47"/>
      <c r="K23" s="47"/>
      <c r="L23" s="47"/>
    </row>
    <row r="24" spans="2:20" x14ac:dyDescent="0.35">
      <c r="B24">
        <v>16</v>
      </c>
      <c r="C24" s="3">
        <v>1976</v>
      </c>
      <c r="D24" s="18">
        <f>'Tměsíce bez uvážení klim. změny'!P25</f>
        <v>0</v>
      </c>
      <c r="E24" s="48"/>
      <c r="F24" s="48"/>
      <c r="G24" s="40"/>
      <c r="H24" s="47"/>
      <c r="I24" s="49"/>
      <c r="J24" s="47"/>
      <c r="K24" s="47"/>
      <c r="L24" s="47"/>
    </row>
    <row r="25" spans="2:20" x14ac:dyDescent="0.35">
      <c r="B25">
        <v>17</v>
      </c>
      <c r="C25" s="3">
        <v>1977</v>
      </c>
      <c r="D25" s="18">
        <f>'Tměsíce bez uvážení klim. změny'!P26</f>
        <v>0</v>
      </c>
      <c r="E25" s="48"/>
      <c r="F25" s="48"/>
      <c r="G25" s="40"/>
      <c r="H25" s="47"/>
      <c r="I25" s="49"/>
      <c r="J25" s="47"/>
      <c r="K25" s="47"/>
      <c r="L25" s="47"/>
      <c r="N25" t="s">
        <v>63</v>
      </c>
      <c r="P25" s="47">
        <f>INTERCEPT(D9:D68,C9:C68)</f>
        <v>0</v>
      </c>
      <c r="R25" t="s">
        <v>93</v>
      </c>
    </row>
    <row r="26" spans="2:20" ht="16.25" customHeight="1" x14ac:dyDescent="0.35">
      <c r="B26">
        <v>18</v>
      </c>
      <c r="C26" s="3">
        <v>1978</v>
      </c>
      <c r="D26" s="18">
        <f>'Tměsíce bez uvážení klim. změny'!P27</f>
        <v>0</v>
      </c>
      <c r="E26" s="48"/>
      <c r="F26" s="48"/>
      <c r="G26" s="40"/>
      <c r="H26" s="47"/>
      <c r="I26" s="49"/>
      <c r="J26" s="47"/>
      <c r="K26" s="47"/>
      <c r="L26" s="47"/>
      <c r="N26" t="s">
        <v>64</v>
      </c>
      <c r="P26" s="47">
        <f>SLOPE(D9:D68,C9:C68)</f>
        <v>0</v>
      </c>
      <c r="S26" s="47"/>
      <c r="T26" s="47"/>
    </row>
    <row r="27" spans="2:20" x14ac:dyDescent="0.35">
      <c r="B27">
        <v>19</v>
      </c>
      <c r="C27" s="3">
        <v>1979</v>
      </c>
      <c r="D27" s="18">
        <f>'Tměsíce bez uvážení klim. změny'!P28</f>
        <v>0</v>
      </c>
      <c r="E27" s="48"/>
      <c r="F27" s="48"/>
      <c r="G27" s="40"/>
      <c r="H27" s="47"/>
      <c r="I27" s="49"/>
      <c r="J27" s="47"/>
      <c r="K27" s="47"/>
      <c r="L27" s="47"/>
      <c r="S27" s="47"/>
      <c r="T27" s="47"/>
    </row>
    <row r="28" spans="2:20" x14ac:dyDescent="0.35">
      <c r="B28">
        <v>20</v>
      </c>
      <c r="C28" s="3">
        <v>1980</v>
      </c>
      <c r="D28" s="18">
        <f>'Tměsíce bez uvážení klim. změny'!P29</f>
        <v>0</v>
      </c>
      <c r="E28" s="48"/>
      <c r="F28" s="48"/>
      <c r="G28" s="40"/>
      <c r="H28" s="47"/>
      <c r="I28" s="49"/>
      <c r="J28" s="47"/>
      <c r="K28" s="47"/>
      <c r="L28" s="47"/>
      <c r="S28" s="47"/>
      <c r="T28" s="47"/>
    </row>
    <row r="29" spans="2:20" x14ac:dyDescent="0.35">
      <c r="B29">
        <v>21</v>
      </c>
      <c r="C29" s="3">
        <v>1981</v>
      </c>
      <c r="D29" s="18">
        <f>'Tměsíce bez uvážení klim. změny'!P30</f>
        <v>0</v>
      </c>
      <c r="E29" s="48"/>
      <c r="F29" s="48"/>
      <c r="G29" s="40"/>
      <c r="H29" s="47"/>
      <c r="I29" s="49"/>
      <c r="J29" s="47"/>
      <c r="K29" s="47"/>
      <c r="L29" s="47"/>
      <c r="N29" t="s">
        <v>47</v>
      </c>
      <c r="O29">
        <f>B68</f>
        <v>60</v>
      </c>
      <c r="S29" s="47"/>
      <c r="T29" s="47"/>
    </row>
    <row r="30" spans="2:20" x14ac:dyDescent="0.35">
      <c r="B30">
        <v>22</v>
      </c>
      <c r="C30" s="3">
        <v>1982</v>
      </c>
      <c r="D30" s="18">
        <f>'Tměsíce bez uvážení klim. změny'!P31</f>
        <v>0</v>
      </c>
      <c r="E30" s="48"/>
      <c r="F30" s="48"/>
      <c r="G30" s="40"/>
      <c r="H30" s="47"/>
      <c r="I30" s="49"/>
      <c r="J30" s="47"/>
      <c r="K30" s="47"/>
      <c r="L30" s="47"/>
      <c r="N30" s="36" t="s">
        <v>48</v>
      </c>
      <c r="O30" s="37">
        <f>O29-2</f>
        <v>58</v>
      </c>
      <c r="S30" s="47"/>
      <c r="T30" s="47"/>
    </row>
    <row r="31" spans="2:20" x14ac:dyDescent="0.35">
      <c r="B31">
        <v>23</v>
      </c>
      <c r="C31" s="3">
        <v>1983</v>
      </c>
      <c r="D31" s="18">
        <f>'Tměsíce bez uvážení klim. změny'!P32</f>
        <v>0</v>
      </c>
      <c r="E31" s="48"/>
      <c r="F31" s="48"/>
      <c r="G31" s="40"/>
      <c r="H31" s="47"/>
      <c r="I31" s="49"/>
      <c r="J31" s="47"/>
      <c r="K31" s="47"/>
      <c r="L31" s="47"/>
    </row>
    <row r="32" spans="2:20" x14ac:dyDescent="0.35">
      <c r="B32">
        <v>24</v>
      </c>
      <c r="C32" s="3">
        <v>1984</v>
      </c>
      <c r="D32" s="18">
        <f>'Tměsíce bez uvážení klim. změny'!P33</f>
        <v>0</v>
      </c>
      <c r="E32" s="48"/>
      <c r="F32" s="48"/>
      <c r="G32" s="40"/>
      <c r="H32" s="47"/>
      <c r="I32" s="49"/>
      <c r="J32" s="47"/>
      <c r="K32" s="47"/>
      <c r="L32" s="47"/>
    </row>
    <row r="33" spans="2:28" x14ac:dyDescent="0.35">
      <c r="B33">
        <v>25</v>
      </c>
      <c r="C33" s="3">
        <v>1985</v>
      </c>
      <c r="D33" s="18">
        <f>'Tměsíce bez uvážení klim. změny'!P34</f>
        <v>0</v>
      </c>
      <c r="E33" s="48"/>
      <c r="F33" s="48"/>
      <c r="G33" s="40"/>
      <c r="H33" s="47"/>
      <c r="I33" s="49"/>
      <c r="J33" s="47"/>
      <c r="K33" s="47"/>
      <c r="L33" s="47"/>
    </row>
    <row r="34" spans="2:28" x14ac:dyDescent="0.35">
      <c r="B34">
        <v>26</v>
      </c>
      <c r="C34" s="3">
        <v>1986</v>
      </c>
      <c r="D34" s="18">
        <f>'Tměsíce bez uvážení klim. změny'!P35</f>
        <v>0</v>
      </c>
      <c r="E34" s="48"/>
      <c r="F34" s="48"/>
      <c r="G34" s="40"/>
      <c r="H34" s="47"/>
      <c r="I34" s="49"/>
      <c r="J34" s="47"/>
      <c r="K34" s="47"/>
      <c r="L34" s="47"/>
    </row>
    <row r="35" spans="2:28" x14ac:dyDescent="0.35">
      <c r="B35">
        <v>27</v>
      </c>
      <c r="C35" s="3">
        <v>1987</v>
      </c>
      <c r="D35" s="18">
        <f>'Tměsíce bez uvážení klim. změny'!P36</f>
        <v>0</v>
      </c>
      <c r="E35" s="48"/>
      <c r="F35" s="48"/>
      <c r="G35" s="40"/>
      <c r="H35" s="47"/>
      <c r="I35" s="49"/>
      <c r="J35" s="47"/>
      <c r="K35" s="47"/>
      <c r="L35" s="47"/>
    </row>
    <row r="36" spans="2:28" x14ac:dyDescent="0.35">
      <c r="B36">
        <v>28</v>
      </c>
      <c r="C36" s="3">
        <v>1988</v>
      </c>
      <c r="D36" s="18">
        <f>'Tměsíce bez uvážení klim. změny'!P37</f>
        <v>0</v>
      </c>
      <c r="E36" s="48"/>
      <c r="F36" s="48"/>
      <c r="G36" s="40"/>
      <c r="H36" s="47"/>
      <c r="I36" s="49"/>
      <c r="J36" s="47"/>
      <c r="K36" s="47"/>
      <c r="L36" s="47"/>
      <c r="P36" s="52"/>
      <c r="S36" s="47"/>
      <c r="V36" s="47"/>
    </row>
    <row r="37" spans="2:28" x14ac:dyDescent="0.35">
      <c r="B37">
        <v>29</v>
      </c>
      <c r="C37" s="3">
        <v>1989</v>
      </c>
      <c r="D37" s="18">
        <f>'Tměsíce bez uvážení klim. změny'!P38</f>
        <v>0</v>
      </c>
      <c r="E37" s="48"/>
      <c r="F37" s="48"/>
      <c r="G37" s="40"/>
      <c r="H37" s="47"/>
      <c r="I37" s="49"/>
      <c r="J37" s="47"/>
      <c r="K37" s="47"/>
      <c r="L37" s="47"/>
      <c r="R37" t="s">
        <v>49</v>
      </c>
      <c r="S37" s="47"/>
    </row>
    <row r="38" spans="2:28" x14ac:dyDescent="0.35">
      <c r="B38">
        <v>30</v>
      </c>
      <c r="C38" s="3">
        <v>1990</v>
      </c>
      <c r="D38" s="18">
        <f>'Tměsíce bez uvážení klim. změny'!P39</f>
        <v>0</v>
      </c>
      <c r="E38" s="48"/>
      <c r="F38" s="48"/>
      <c r="G38" s="40"/>
      <c r="H38" s="47"/>
      <c r="I38" s="49"/>
      <c r="J38" s="47"/>
      <c r="K38" s="47"/>
      <c r="L38" s="47"/>
    </row>
    <row r="39" spans="2:28" x14ac:dyDescent="0.35">
      <c r="B39">
        <v>31</v>
      </c>
      <c r="C39" s="3">
        <v>1991</v>
      </c>
      <c r="D39" s="18">
        <f>'Tměsíce bez uvážení klim. změny'!P40</f>
        <v>0</v>
      </c>
      <c r="E39" s="48"/>
      <c r="F39" s="48"/>
      <c r="G39" s="40"/>
      <c r="H39" s="47"/>
      <c r="I39" s="49"/>
      <c r="J39" s="47"/>
      <c r="K39" s="47"/>
      <c r="L39" s="47"/>
    </row>
    <row r="40" spans="2:28" x14ac:dyDescent="0.35">
      <c r="B40">
        <v>32</v>
      </c>
      <c r="C40" s="3">
        <v>1992</v>
      </c>
      <c r="D40" s="18">
        <f>'Tměsíce bez uvážení klim. změny'!P41</f>
        <v>0</v>
      </c>
      <c r="E40" s="48"/>
      <c r="F40" s="48"/>
      <c r="G40" s="40"/>
      <c r="H40" s="47"/>
      <c r="I40" s="49"/>
      <c r="J40" s="47"/>
      <c r="K40" s="47"/>
      <c r="L40" s="47"/>
    </row>
    <row r="41" spans="2:28" x14ac:dyDescent="0.35">
      <c r="B41">
        <v>33</v>
      </c>
      <c r="C41" s="3">
        <v>1993</v>
      </c>
      <c r="D41" s="18">
        <f>'Tměsíce bez uvážení klim. změny'!P42</f>
        <v>0</v>
      </c>
      <c r="E41" s="48"/>
      <c r="F41" s="48"/>
      <c r="G41" s="40"/>
      <c r="H41" s="47"/>
      <c r="I41" s="49"/>
      <c r="J41" s="47"/>
      <c r="K41" s="47"/>
      <c r="L41" s="47"/>
    </row>
    <row r="42" spans="2:28" x14ac:dyDescent="0.35">
      <c r="B42">
        <v>34</v>
      </c>
      <c r="C42" s="3">
        <v>1994</v>
      </c>
      <c r="D42" s="18">
        <f>'Tměsíce bez uvážení klim. změny'!P43</f>
        <v>0</v>
      </c>
      <c r="E42" s="48"/>
      <c r="F42" s="48"/>
      <c r="G42" s="40"/>
      <c r="H42" s="47"/>
      <c r="I42" s="49"/>
      <c r="J42" s="47"/>
      <c r="K42" s="47"/>
      <c r="L42" s="47"/>
      <c r="Q42" s="35" t="s">
        <v>45</v>
      </c>
      <c r="R42" s="47"/>
      <c r="W42" s="35" t="s">
        <v>45</v>
      </c>
      <c r="X42" s="47"/>
    </row>
    <row r="43" spans="2:28" x14ac:dyDescent="0.35">
      <c r="B43">
        <v>35</v>
      </c>
      <c r="C43" s="3">
        <v>1995</v>
      </c>
      <c r="D43" s="18">
        <f>'Tměsíce bez uvážení klim. změny'!P44</f>
        <v>0</v>
      </c>
      <c r="E43" s="48"/>
      <c r="F43" s="48"/>
      <c r="G43" s="40"/>
      <c r="H43" s="47"/>
      <c r="I43" s="49"/>
      <c r="J43" s="47"/>
      <c r="K43" s="47"/>
      <c r="L43" s="47"/>
    </row>
    <row r="44" spans="2:28" x14ac:dyDescent="0.35">
      <c r="B44">
        <v>36</v>
      </c>
      <c r="C44" s="3">
        <v>1996</v>
      </c>
      <c r="D44" s="18">
        <f>'Tměsíce bez uvážení klim. změny'!P45</f>
        <v>0</v>
      </c>
      <c r="E44" s="48"/>
      <c r="F44" s="48"/>
      <c r="G44" s="40"/>
      <c r="H44" s="47"/>
      <c r="I44" s="49"/>
      <c r="J44" s="47"/>
      <c r="K44" s="47"/>
      <c r="L44" s="47"/>
    </row>
    <row r="45" spans="2:28" x14ac:dyDescent="0.35">
      <c r="B45">
        <v>37</v>
      </c>
      <c r="C45" s="3">
        <v>1997</v>
      </c>
      <c r="D45" s="18">
        <f>'Tměsíce bez uvážení klim. změny'!P46</f>
        <v>0</v>
      </c>
      <c r="E45" s="48"/>
      <c r="F45" s="48"/>
      <c r="G45" s="40"/>
      <c r="H45" s="47"/>
      <c r="I45" s="49"/>
      <c r="J45" s="47"/>
      <c r="K45" s="47"/>
      <c r="L45" s="47"/>
    </row>
    <row r="46" spans="2:28" x14ac:dyDescent="0.35">
      <c r="B46">
        <v>38</v>
      </c>
      <c r="C46" s="3">
        <v>1998</v>
      </c>
      <c r="D46" s="18">
        <f>'Tměsíce bez uvážení klim. změny'!P47</f>
        <v>0</v>
      </c>
      <c r="E46" s="48"/>
      <c r="F46" s="48"/>
      <c r="G46" s="40"/>
      <c r="H46" s="47"/>
      <c r="I46" s="49"/>
      <c r="J46" s="47"/>
      <c r="K46" s="47"/>
      <c r="L46" s="47"/>
      <c r="AA46" t="s">
        <v>94</v>
      </c>
    </row>
    <row r="47" spans="2:28" x14ac:dyDescent="0.35">
      <c r="B47">
        <v>39</v>
      </c>
      <c r="C47" s="3">
        <v>1999</v>
      </c>
      <c r="D47" s="18">
        <f>'Tměsíce bez uvážení klim. změny'!P48</f>
        <v>0</v>
      </c>
      <c r="E47" s="48"/>
      <c r="F47" s="48"/>
      <c r="G47" s="40"/>
      <c r="H47" s="47"/>
      <c r="I47" s="49"/>
      <c r="J47" s="47"/>
      <c r="K47" s="47"/>
      <c r="L47" s="47"/>
      <c r="AA47" t="s">
        <v>46</v>
      </c>
      <c r="AB47" s="74">
        <f>_xlfn.T.INV.2T(0.05,60-2)</f>
        <v>2.0017174841452352</v>
      </c>
    </row>
    <row r="48" spans="2:28" x14ac:dyDescent="0.35">
      <c r="B48">
        <v>40</v>
      </c>
      <c r="C48" s="3">
        <v>2000</v>
      </c>
      <c r="D48" s="18">
        <f>'Tměsíce bez uvážení klim. změny'!P49</f>
        <v>0</v>
      </c>
      <c r="E48" s="48"/>
      <c r="F48" s="48"/>
      <c r="G48" s="40"/>
      <c r="H48" s="47"/>
      <c r="I48" s="49"/>
      <c r="J48" s="47"/>
      <c r="K48" s="47"/>
      <c r="L48" s="47"/>
      <c r="O48" s="5" t="s">
        <v>70</v>
      </c>
      <c r="S48" t="s">
        <v>66</v>
      </c>
      <c r="X48">
        <v>0</v>
      </c>
      <c r="Z48" s="45"/>
      <c r="AA48" s="46" t="s">
        <v>46</v>
      </c>
      <c r="AB48" s="74">
        <f>_xlfn.T.INV.2T(0.001,60-2)</f>
        <v>3.4663287949310115</v>
      </c>
    </row>
    <row r="49" spans="2:30" x14ac:dyDescent="0.35">
      <c r="B49">
        <v>41</v>
      </c>
      <c r="C49" s="3">
        <v>2001</v>
      </c>
      <c r="D49" s="18">
        <f>'Tměsíce bez uvážení klim. změny'!P50</f>
        <v>0</v>
      </c>
      <c r="E49" s="48"/>
      <c r="F49" s="48"/>
      <c r="G49" s="40"/>
      <c r="H49" s="47"/>
      <c r="I49" s="49"/>
      <c r="J49" s="47"/>
      <c r="K49" s="47"/>
      <c r="L49" s="47"/>
      <c r="O49" t="s">
        <v>95</v>
      </c>
    </row>
    <row r="50" spans="2:30" x14ac:dyDescent="0.35">
      <c r="B50">
        <v>42</v>
      </c>
      <c r="C50" s="3">
        <v>2002</v>
      </c>
      <c r="D50" s="18">
        <f>'Tměsíce bez uvážení klim. změny'!P51</f>
        <v>0</v>
      </c>
      <c r="E50" s="48"/>
      <c r="F50" s="48"/>
      <c r="G50" s="40"/>
      <c r="H50" s="47"/>
      <c r="I50" s="49"/>
      <c r="J50" s="47"/>
      <c r="K50" s="47"/>
      <c r="L50" s="47"/>
      <c r="O50" t="s">
        <v>50</v>
      </c>
      <c r="R50" t="s">
        <v>67</v>
      </c>
    </row>
    <row r="51" spans="2:30" x14ac:dyDescent="0.35">
      <c r="B51">
        <v>43</v>
      </c>
      <c r="C51" s="3">
        <v>2003</v>
      </c>
      <c r="D51" s="18">
        <f>'Tměsíce bez uvážení klim. změny'!P52</f>
        <v>0</v>
      </c>
      <c r="E51" s="48"/>
      <c r="F51" s="48"/>
      <c r="G51" s="40"/>
      <c r="H51" s="47"/>
      <c r="I51" s="49"/>
      <c r="J51" s="47"/>
      <c r="K51" s="47"/>
      <c r="L51" s="47"/>
      <c r="Q51" s="38"/>
    </row>
    <row r="52" spans="2:30" x14ac:dyDescent="0.35">
      <c r="B52">
        <v>44</v>
      </c>
      <c r="C52" s="3">
        <v>2004</v>
      </c>
      <c r="D52" s="18">
        <f>'Tměsíce bez uvážení klim. změny'!P53</f>
        <v>0</v>
      </c>
      <c r="E52" s="48"/>
      <c r="F52" s="48"/>
      <c r="G52" s="40"/>
      <c r="H52" s="47"/>
      <c r="I52" s="49"/>
      <c r="J52" s="47"/>
      <c r="K52" s="47"/>
      <c r="L52" s="47"/>
      <c r="O52" t="s">
        <v>68</v>
      </c>
      <c r="Q52" s="38" t="s">
        <v>97</v>
      </c>
      <c r="R52" s="47"/>
      <c r="U52" s="5"/>
      <c r="V52" s="5"/>
      <c r="W52" s="5"/>
      <c r="X52" s="5"/>
    </row>
    <row r="53" spans="2:30" x14ac:dyDescent="0.35">
      <c r="B53">
        <v>45</v>
      </c>
      <c r="C53" s="3">
        <v>2005</v>
      </c>
      <c r="D53" s="18">
        <f>'Tměsíce bez uvážení klim. změny'!P54</f>
        <v>0</v>
      </c>
      <c r="E53" s="48"/>
      <c r="F53" s="48"/>
      <c r="G53" s="40"/>
      <c r="H53" s="47"/>
      <c r="I53" s="49"/>
      <c r="J53" s="47"/>
      <c r="K53" s="47"/>
      <c r="L53" s="47"/>
      <c r="Q53" t="s">
        <v>45</v>
      </c>
      <c r="R53" s="47"/>
    </row>
    <row r="54" spans="2:30" x14ac:dyDescent="0.35">
      <c r="B54">
        <v>46</v>
      </c>
      <c r="C54" s="3">
        <v>2006</v>
      </c>
      <c r="D54" s="18">
        <f>'Tměsíce bez uvážení klim. změny'!P55</f>
        <v>0</v>
      </c>
      <c r="E54" s="48"/>
      <c r="F54" s="48"/>
      <c r="G54" s="40"/>
      <c r="H54" s="47"/>
      <c r="I54" s="49"/>
      <c r="J54" s="47"/>
      <c r="K54" s="47"/>
      <c r="L54" s="47"/>
      <c r="P54" t="s">
        <v>69</v>
      </c>
      <c r="R54" s="47" t="s">
        <v>98</v>
      </c>
      <c r="T54" s="40" t="s">
        <v>99</v>
      </c>
      <c r="U54" s="47"/>
      <c r="V54" s="47"/>
      <c r="W54" s="47"/>
      <c r="X54" s="47"/>
      <c r="Y54" s="47"/>
      <c r="Z54" s="47"/>
      <c r="AA54" s="47"/>
      <c r="AB54" s="47"/>
      <c r="AC54" s="47"/>
      <c r="AD54" s="47"/>
    </row>
    <row r="55" spans="2:30" x14ac:dyDescent="0.35">
      <c r="B55">
        <v>47</v>
      </c>
      <c r="C55" s="3">
        <v>2007</v>
      </c>
      <c r="D55" s="18">
        <f>'Tměsíce bez uvážení klim. změny'!P56</f>
        <v>0</v>
      </c>
      <c r="E55" s="48"/>
      <c r="F55" s="48"/>
      <c r="G55" s="40"/>
      <c r="H55" s="47"/>
      <c r="I55" s="49"/>
      <c r="J55" s="47"/>
      <c r="K55" s="47"/>
      <c r="L55" s="47"/>
    </row>
    <row r="56" spans="2:30" x14ac:dyDescent="0.35">
      <c r="B56">
        <v>48</v>
      </c>
      <c r="C56" s="3">
        <v>2008</v>
      </c>
      <c r="D56" s="18">
        <f>'Tměsíce bez uvážení klim. změny'!P57</f>
        <v>0</v>
      </c>
      <c r="E56" s="48"/>
      <c r="F56" s="48"/>
      <c r="G56" s="40"/>
      <c r="H56" s="47"/>
      <c r="I56" s="49"/>
      <c r="J56" s="47"/>
      <c r="K56" s="47"/>
      <c r="L56" s="47"/>
    </row>
    <row r="57" spans="2:30" ht="16" thickBot="1" x14ac:dyDescent="0.4">
      <c r="B57">
        <v>49</v>
      </c>
      <c r="C57" s="3">
        <v>2009</v>
      </c>
      <c r="D57" s="18">
        <f>'Tměsíce bez uvážení klim. změny'!P58</f>
        <v>0</v>
      </c>
      <c r="E57" s="48"/>
      <c r="F57" s="48"/>
      <c r="G57" s="40"/>
      <c r="H57" s="47"/>
      <c r="I57" s="49"/>
      <c r="J57" s="47"/>
      <c r="K57" s="47"/>
      <c r="L57" s="47"/>
      <c r="P57" s="5" t="s">
        <v>58</v>
      </c>
      <c r="Q57" s="43" t="s">
        <v>59</v>
      </c>
    </row>
    <row r="58" spans="2:30" x14ac:dyDescent="0.35">
      <c r="B58">
        <v>50</v>
      </c>
      <c r="C58" s="3">
        <v>2010</v>
      </c>
      <c r="D58" s="18">
        <f>'Tměsíce bez uvážení klim. změny'!P59</f>
        <v>0</v>
      </c>
      <c r="E58" s="48"/>
      <c r="F58" s="48"/>
      <c r="G58" s="40"/>
      <c r="H58" s="47"/>
      <c r="I58" s="49"/>
      <c r="J58" s="47"/>
      <c r="K58" s="47"/>
      <c r="L58" s="47"/>
      <c r="P58" s="22"/>
      <c r="Q58" s="23"/>
      <c r="R58" s="24"/>
      <c r="S58" s="24"/>
      <c r="T58" s="25" t="s">
        <v>18</v>
      </c>
      <c r="U58" s="25" t="s">
        <v>17</v>
      </c>
      <c r="V58" s="26" t="s">
        <v>65</v>
      </c>
      <c r="W58" s="27"/>
      <c r="X58" s="28"/>
    </row>
    <row r="59" spans="2:30" x14ac:dyDescent="0.35">
      <c r="B59">
        <v>51</v>
      </c>
      <c r="C59" s="3">
        <v>2011</v>
      </c>
      <c r="D59" s="18">
        <f>'Tměsíce bez uvážení klim. změny'!P60</f>
        <v>0</v>
      </c>
      <c r="E59" s="48"/>
      <c r="F59" s="48"/>
      <c r="G59" s="40"/>
      <c r="H59" s="47"/>
      <c r="I59" s="49"/>
      <c r="J59" s="47"/>
      <c r="K59" s="47"/>
      <c r="L59" s="47"/>
      <c r="P59" s="29" t="s">
        <v>23</v>
      </c>
      <c r="Q59" s="8"/>
      <c r="R59" s="9"/>
      <c r="S59" s="9"/>
      <c r="T59" s="62"/>
      <c r="U59" s="62"/>
      <c r="V59" s="59"/>
      <c r="W59" s="59"/>
      <c r="X59" s="60"/>
    </row>
    <row r="60" spans="2:30" x14ac:dyDescent="0.35">
      <c r="B60">
        <v>52</v>
      </c>
      <c r="C60" s="3">
        <v>2012</v>
      </c>
      <c r="D60" s="18">
        <f>'Tměsíce bez uvážení klim. změny'!P61</f>
        <v>0</v>
      </c>
      <c r="E60" s="48"/>
      <c r="F60" s="48"/>
      <c r="G60" s="40"/>
      <c r="H60" s="47"/>
      <c r="I60" s="49"/>
      <c r="J60" s="47"/>
      <c r="K60" s="47"/>
      <c r="L60" s="47"/>
      <c r="P60" s="29" t="s">
        <v>40</v>
      </c>
      <c r="Q60" s="8"/>
      <c r="R60" s="10"/>
      <c r="S60" s="10"/>
      <c r="T60" s="62"/>
      <c r="U60" s="62"/>
      <c r="V60" s="59"/>
      <c r="W60" s="59"/>
      <c r="X60" s="60"/>
    </row>
    <row r="61" spans="2:30" x14ac:dyDescent="0.35">
      <c r="B61">
        <v>53</v>
      </c>
      <c r="C61" s="3">
        <v>2013</v>
      </c>
      <c r="D61" s="18">
        <f>'Tměsíce bez uvážení klim. změny'!P62</f>
        <v>0</v>
      </c>
      <c r="E61" s="48"/>
      <c r="F61" s="48"/>
      <c r="G61" s="40"/>
      <c r="H61" s="47"/>
      <c r="I61" s="49"/>
      <c r="J61" s="47"/>
      <c r="K61" s="47"/>
      <c r="L61" s="47"/>
      <c r="P61" s="29"/>
      <c r="Q61" s="8"/>
      <c r="R61" s="10"/>
      <c r="S61" s="10"/>
      <c r="T61" s="62"/>
      <c r="U61" s="62"/>
      <c r="V61" s="47"/>
      <c r="W61" s="59"/>
      <c r="X61" s="60"/>
    </row>
    <row r="62" spans="2:30" x14ac:dyDescent="0.35">
      <c r="B62">
        <v>54</v>
      </c>
      <c r="C62" s="3">
        <v>2014</v>
      </c>
      <c r="D62" s="18">
        <f>'Tměsíce bez uvážení klim. změny'!P63</f>
        <v>0</v>
      </c>
      <c r="E62" s="48"/>
      <c r="F62" s="48"/>
      <c r="G62" s="40"/>
      <c r="H62" s="47"/>
      <c r="I62" s="49"/>
      <c r="J62" s="47"/>
      <c r="K62" s="47"/>
      <c r="L62" s="47"/>
      <c r="P62" s="29"/>
      <c r="Q62" s="8"/>
      <c r="R62" s="10"/>
      <c r="S62" s="10"/>
      <c r="T62" s="62"/>
      <c r="U62" s="62"/>
      <c r="V62" s="47"/>
      <c r="W62" s="59"/>
      <c r="X62" s="60"/>
    </row>
    <row r="63" spans="2:30" x14ac:dyDescent="0.35">
      <c r="B63">
        <v>55</v>
      </c>
      <c r="C63" s="3">
        <v>2015</v>
      </c>
      <c r="D63" s="18">
        <f>'Tměsíce bez uvážení klim. změny'!P64</f>
        <v>0</v>
      </c>
      <c r="E63" s="48"/>
      <c r="F63" s="48"/>
      <c r="G63" s="40"/>
      <c r="H63" s="47"/>
      <c r="I63" s="49"/>
      <c r="J63" s="47"/>
      <c r="K63" s="47"/>
      <c r="L63" s="47"/>
      <c r="P63" s="29"/>
      <c r="Q63" s="8"/>
      <c r="R63" s="10"/>
      <c r="S63" s="10"/>
      <c r="T63" s="62"/>
      <c r="U63" s="62"/>
      <c r="V63" s="59"/>
      <c r="W63" s="68"/>
      <c r="X63" s="60"/>
    </row>
    <row r="64" spans="2:30" x14ac:dyDescent="0.35">
      <c r="B64">
        <v>56</v>
      </c>
      <c r="C64" s="3">
        <v>2016</v>
      </c>
      <c r="D64" s="18">
        <f>'Tměsíce bez uvážení klim. změny'!P65</f>
        <v>0</v>
      </c>
      <c r="E64" s="48"/>
      <c r="F64" s="48"/>
      <c r="G64" s="40"/>
      <c r="H64" s="47"/>
      <c r="I64" s="49"/>
      <c r="J64" s="47"/>
      <c r="K64" s="47"/>
      <c r="L64" s="47"/>
      <c r="P64" s="29"/>
      <c r="Q64" s="8"/>
      <c r="R64" s="10"/>
      <c r="S64" s="10"/>
      <c r="T64" s="62"/>
      <c r="U64" s="62"/>
      <c r="V64" s="59"/>
      <c r="W64" s="68"/>
      <c r="X64" s="60"/>
    </row>
    <row r="65" spans="1:30" x14ac:dyDescent="0.35">
      <c r="B65">
        <v>57</v>
      </c>
      <c r="C65" s="3">
        <v>2017</v>
      </c>
      <c r="D65" s="18">
        <f>'Tměsíce bez uvážení klim. změny'!P66</f>
        <v>0</v>
      </c>
      <c r="E65" s="48"/>
      <c r="F65" s="48"/>
      <c r="G65" s="40"/>
      <c r="H65" s="47"/>
      <c r="I65" s="49"/>
      <c r="J65" s="47"/>
      <c r="K65" s="47"/>
      <c r="L65" s="47"/>
      <c r="P65" s="29"/>
      <c r="Q65" s="8"/>
      <c r="R65" s="10"/>
      <c r="S65" s="10"/>
      <c r="T65" s="62"/>
      <c r="U65" s="62"/>
      <c r="V65" s="59"/>
      <c r="W65" s="68"/>
      <c r="X65" s="60"/>
    </row>
    <row r="66" spans="1:30" x14ac:dyDescent="0.35">
      <c r="B66">
        <v>58</v>
      </c>
      <c r="C66" s="3">
        <v>2018</v>
      </c>
      <c r="D66" s="18">
        <f>'Tměsíce bez uvážení klim. změny'!P67</f>
        <v>0</v>
      </c>
      <c r="E66" s="48"/>
      <c r="F66" s="48"/>
      <c r="G66" s="40"/>
      <c r="H66" s="47"/>
      <c r="I66" s="49"/>
      <c r="J66" s="47"/>
      <c r="K66" s="47"/>
      <c r="L66" s="47"/>
      <c r="P66" s="29" t="s">
        <v>60</v>
      </c>
      <c r="Q66" s="8"/>
      <c r="R66" s="10"/>
      <c r="S66" s="10"/>
      <c r="T66" s="62"/>
      <c r="U66" s="62"/>
      <c r="V66" s="59"/>
      <c r="W66" s="68"/>
      <c r="X66" s="60"/>
    </row>
    <row r="67" spans="1:30" x14ac:dyDescent="0.35">
      <c r="B67">
        <v>59</v>
      </c>
      <c r="C67" s="3">
        <v>2019</v>
      </c>
      <c r="D67" s="18">
        <f>'Tměsíce bez uvážení klim. změny'!P68</f>
        <v>0</v>
      </c>
      <c r="E67" s="48"/>
      <c r="F67" s="48"/>
      <c r="G67" s="40"/>
      <c r="H67" s="47"/>
      <c r="I67" s="49"/>
      <c r="J67" s="47"/>
      <c r="K67" s="47"/>
      <c r="L67" s="47"/>
      <c r="O67" s="5"/>
      <c r="P67" s="29" t="s">
        <v>61</v>
      </c>
      <c r="Q67" s="8"/>
      <c r="R67" s="10"/>
      <c r="S67" s="10"/>
      <c r="T67" s="62"/>
      <c r="U67" s="62"/>
      <c r="V67" s="59"/>
      <c r="W67" s="68"/>
      <c r="X67" s="60"/>
    </row>
    <row r="68" spans="1:30" x14ac:dyDescent="0.35">
      <c r="B68">
        <v>60</v>
      </c>
      <c r="C68" s="3">
        <v>2020</v>
      </c>
      <c r="D68" s="18">
        <f>'Tměsíce bez uvážení klim. změny'!P69</f>
        <v>0</v>
      </c>
      <c r="E68" s="48"/>
      <c r="F68" s="48"/>
      <c r="G68" s="40"/>
      <c r="H68" s="47"/>
      <c r="I68" s="49"/>
      <c r="J68" s="47"/>
      <c r="K68" s="47"/>
      <c r="L68" s="47"/>
      <c r="O68" s="5"/>
      <c r="P68" s="29"/>
      <c r="Q68" s="8"/>
      <c r="R68" s="10"/>
      <c r="S68" s="10"/>
      <c r="T68" s="62"/>
      <c r="U68" s="62"/>
      <c r="V68" s="59"/>
      <c r="W68" s="68"/>
      <c r="X68" s="60"/>
    </row>
    <row r="69" spans="1:30" x14ac:dyDescent="0.35">
      <c r="C69" s="3"/>
      <c r="D69" s="18"/>
      <c r="E69" s="5"/>
      <c r="F69" s="5"/>
      <c r="G69" s="5"/>
      <c r="O69" s="5"/>
      <c r="P69" s="76"/>
      <c r="Q69" s="8"/>
      <c r="R69" s="10"/>
      <c r="S69" s="10"/>
      <c r="T69" s="62"/>
      <c r="U69" s="62"/>
      <c r="V69" s="59"/>
      <c r="W69" s="68"/>
      <c r="X69" s="60"/>
    </row>
    <row r="70" spans="1:30" ht="15.65" customHeight="1" x14ac:dyDescent="0.35">
      <c r="A70" s="5"/>
      <c r="B70" s="5"/>
      <c r="C70" s="5" t="s">
        <v>82</v>
      </c>
      <c r="D70" s="5" t="s">
        <v>83</v>
      </c>
      <c r="E70" s="5"/>
      <c r="H70" s="5"/>
      <c r="O70" s="5"/>
      <c r="P70" s="76"/>
      <c r="Q70" s="8"/>
      <c r="R70" s="10"/>
      <c r="S70" s="10"/>
      <c r="T70" s="62"/>
      <c r="U70" s="62"/>
      <c r="V70" s="59"/>
      <c r="W70" s="68"/>
      <c r="X70" s="60"/>
    </row>
    <row r="71" spans="1:30" x14ac:dyDescent="0.35">
      <c r="B71" s="5" t="s">
        <v>84</v>
      </c>
      <c r="C71" s="41">
        <v>0</v>
      </c>
      <c r="D71" s="50">
        <v>0</v>
      </c>
      <c r="E71" s="51">
        <v>0</v>
      </c>
      <c r="F71" s="51">
        <v>0</v>
      </c>
      <c r="G71" s="40">
        <v>0</v>
      </c>
      <c r="H71" s="40"/>
      <c r="I71" s="47"/>
      <c r="J71" s="47">
        <v>0</v>
      </c>
      <c r="O71" s="5"/>
      <c r="P71" s="76"/>
      <c r="Q71" s="8"/>
      <c r="R71" s="10"/>
      <c r="S71" s="10"/>
      <c r="T71" s="62"/>
      <c r="U71" s="62"/>
      <c r="V71" s="59"/>
      <c r="W71" s="68"/>
      <c r="X71" s="60"/>
    </row>
    <row r="72" spans="1:30" ht="15" thickBot="1" x14ac:dyDescent="0.4">
      <c r="A72" s="5"/>
      <c r="B72" s="5"/>
      <c r="C72" s="5"/>
      <c r="D72" s="5"/>
      <c r="E72" s="5"/>
      <c r="G72" s="5"/>
      <c r="H72" s="5"/>
      <c r="O72" s="5"/>
      <c r="P72" s="77"/>
      <c r="Q72" s="78"/>
      <c r="R72" s="75"/>
      <c r="S72" s="75"/>
      <c r="T72" s="79"/>
      <c r="U72" s="79"/>
      <c r="V72" s="71"/>
      <c r="W72" s="72"/>
      <c r="X72" s="73"/>
    </row>
    <row r="73" spans="1:30" x14ac:dyDescent="0.35">
      <c r="A73" s="5"/>
      <c r="B73" s="5"/>
      <c r="C73" s="5"/>
      <c r="D73" s="5"/>
      <c r="E73" s="5"/>
      <c r="F73" s="5"/>
      <c r="G73" s="5"/>
      <c r="H73" s="5"/>
      <c r="O73" s="2"/>
      <c r="P73" s="2"/>
      <c r="Q73" s="2"/>
      <c r="R73" s="2"/>
      <c r="S73" s="2"/>
      <c r="T73" s="2"/>
    </row>
    <row r="74" spans="1:30" x14ac:dyDescent="0.35">
      <c r="A74" s="5"/>
      <c r="B74" s="5" t="s">
        <v>62</v>
      </c>
      <c r="C74" s="5"/>
      <c r="D74" s="5"/>
      <c r="E74" s="5"/>
      <c r="G74" s="5"/>
      <c r="H74" s="5"/>
      <c r="O74" s="2"/>
      <c r="P74" s="2"/>
      <c r="Q74" s="2"/>
      <c r="R74" s="2"/>
      <c r="S74" s="2"/>
      <c r="T74" s="2"/>
    </row>
    <row r="75" spans="1:30" x14ac:dyDescent="0.35">
      <c r="A75" s="5"/>
      <c r="B75" s="5"/>
      <c r="C75" s="5"/>
      <c r="D75" s="5"/>
      <c r="E75" s="5"/>
      <c r="G75" s="5"/>
      <c r="H75" s="5"/>
      <c r="R75" s="6"/>
      <c r="S75" s="6"/>
      <c r="T75" s="2"/>
    </row>
    <row r="76" spans="1:30" x14ac:dyDescent="0.35">
      <c r="D76" s="33" t="s">
        <v>44</v>
      </c>
      <c r="E76" s="52"/>
      <c r="F76" s="2"/>
      <c r="G76" s="2"/>
      <c r="H76" s="2"/>
      <c r="AD76" s="13" t="s">
        <v>26</v>
      </c>
    </row>
    <row r="77" spans="1:30" x14ac:dyDescent="0.35">
      <c r="A77" s="5"/>
      <c r="D77" s="2"/>
      <c r="E77" s="2"/>
      <c r="F77" s="2"/>
      <c r="G77" s="2"/>
      <c r="H77" s="2"/>
    </row>
    <row r="79" spans="1:30" x14ac:dyDescent="0.35">
      <c r="D79" s="34" t="s">
        <v>44</v>
      </c>
      <c r="E79" s="47"/>
      <c r="L79" s="7"/>
      <c r="M79" s="2"/>
      <c r="N79" s="12"/>
    </row>
    <row r="80" spans="1:30" x14ac:dyDescent="0.35">
      <c r="L80" s="7"/>
      <c r="M80" s="12"/>
      <c r="N80" s="12"/>
    </row>
    <row r="82" spans="1:20" x14ac:dyDescent="0.35"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9" spans="1:20" x14ac:dyDescent="0.35">
      <c r="A89" s="16"/>
      <c r="G89" s="11"/>
    </row>
    <row r="90" spans="1:20" x14ac:dyDescent="0.35">
      <c r="A90" s="16"/>
      <c r="G90" s="11"/>
    </row>
  </sheetData>
  <hyperlinks>
    <hyperlink ref="D3" r:id="rId1" display="https://exceltown.com/navody/pokrocila-analyza-regrese-korelace/percentily-a-prace-s-nimi/"/>
    <hyperlink ref="B2" r:id="rId2" display="https://www.chmi.cz/historicka-data/pocasi/zakladni-informace"/>
  </hyperlinks>
  <pageMargins left="0.7" right="0.7" top="0.78740157499999996" bottom="0.78740157499999996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Tměsíce bez uvážení klim. změny</vt:lpstr>
      <vt:lpstr> Klimatická změna ČR - roční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Sopoušek</dc:creator>
  <cp:lastModifiedBy>Jiří Sopoušek</cp:lastModifiedBy>
  <dcterms:created xsi:type="dcterms:W3CDTF">2021-12-02T09:34:10Z</dcterms:created>
  <dcterms:modified xsi:type="dcterms:W3CDTF">2022-09-09T08:51:36Z</dcterms:modified>
</cp:coreProperties>
</file>